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aijac\robezas\finanses_demark\"/>
    </mc:Choice>
  </mc:AlternateContent>
  <bookViews>
    <workbookView xWindow="0" yWindow="0" windowWidth="28800" windowHeight="14235"/>
  </bookViews>
  <sheets>
    <sheet name="demark prognoze zinoj" sheetId="1" r:id="rId1"/>
  </sheets>
  <definedNames>
    <definedName name="_xlnm.Print_Titles" localSheetId="0">'demark prognoze zinoj'!$A:$B,'demark prognoze zinoj'!$6:$7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5" i="1" l="1"/>
  <c r="H375" i="1"/>
  <c r="G375" i="1"/>
  <c r="E375" i="1"/>
  <c r="D375" i="1"/>
  <c r="C375" i="1"/>
  <c r="I372" i="1"/>
  <c r="H372" i="1"/>
  <c r="G372" i="1"/>
  <c r="G370" i="1" s="1"/>
  <c r="E372" i="1"/>
  <c r="E370" i="1" s="1"/>
  <c r="D372" i="1"/>
  <c r="C372" i="1"/>
  <c r="I370" i="1"/>
  <c r="H370" i="1"/>
  <c r="D370" i="1"/>
  <c r="C370" i="1"/>
  <c r="I365" i="1"/>
  <c r="H365" i="1"/>
  <c r="G365" i="1"/>
  <c r="G362" i="1" s="1"/>
  <c r="E365" i="1"/>
  <c r="E362" i="1" s="1"/>
  <c r="D365" i="1"/>
  <c r="C365" i="1"/>
  <c r="I362" i="1"/>
  <c r="H362" i="1"/>
  <c r="D362" i="1"/>
  <c r="C362" i="1"/>
  <c r="I358" i="1"/>
  <c r="H358" i="1"/>
  <c r="G358" i="1"/>
  <c r="G355" i="1" s="1"/>
  <c r="E358" i="1"/>
  <c r="E355" i="1" s="1"/>
  <c r="D358" i="1"/>
  <c r="C358" i="1"/>
  <c r="I355" i="1"/>
  <c r="I354" i="1" s="1"/>
  <c r="H355" i="1"/>
  <c r="H354" i="1" s="1"/>
  <c r="D355" i="1"/>
  <c r="D354" i="1" s="1"/>
  <c r="C355" i="1"/>
  <c r="C354" i="1" s="1"/>
  <c r="I348" i="1"/>
  <c r="H348" i="1"/>
  <c r="G348" i="1"/>
  <c r="E348" i="1"/>
  <c r="D348" i="1"/>
  <c r="C348" i="1"/>
  <c r="I336" i="1"/>
  <c r="H336" i="1"/>
  <c r="G336" i="1"/>
  <c r="E336" i="1"/>
  <c r="D336" i="1"/>
  <c r="C336" i="1"/>
  <c r="I325" i="1"/>
  <c r="I324" i="1" s="1"/>
  <c r="H325" i="1"/>
  <c r="H324" i="1" s="1"/>
  <c r="G325" i="1"/>
  <c r="E325" i="1"/>
  <c r="D325" i="1"/>
  <c r="D324" i="1" s="1"/>
  <c r="C325" i="1"/>
  <c r="C324" i="1" s="1"/>
  <c r="G324" i="1"/>
  <c r="E324" i="1"/>
  <c r="I317" i="1"/>
  <c r="I315" i="1" s="1"/>
  <c r="I314" i="1" s="1"/>
  <c r="I313" i="1" s="1"/>
  <c r="H317" i="1"/>
  <c r="H315" i="1" s="1"/>
  <c r="H314" i="1" s="1"/>
  <c r="H313" i="1" s="1"/>
  <c r="G317" i="1"/>
  <c r="E317" i="1"/>
  <c r="D317" i="1"/>
  <c r="D315" i="1" s="1"/>
  <c r="D314" i="1" s="1"/>
  <c r="C317" i="1"/>
  <c r="C315" i="1" s="1"/>
  <c r="C314" i="1" s="1"/>
  <c r="G315" i="1"/>
  <c r="G314" i="1" s="1"/>
  <c r="E315" i="1"/>
  <c r="E314" i="1" s="1"/>
  <c r="I302" i="1"/>
  <c r="H302" i="1"/>
  <c r="G302" i="1"/>
  <c r="E302" i="1"/>
  <c r="D302" i="1"/>
  <c r="C302" i="1"/>
  <c r="I298" i="1"/>
  <c r="H298" i="1"/>
  <c r="G298" i="1"/>
  <c r="G295" i="1" s="1"/>
  <c r="E298" i="1"/>
  <c r="D298" i="1"/>
  <c r="C298" i="1"/>
  <c r="I295" i="1"/>
  <c r="H295" i="1"/>
  <c r="E295" i="1"/>
  <c r="D295" i="1"/>
  <c r="C295" i="1"/>
  <c r="I290" i="1"/>
  <c r="H290" i="1"/>
  <c r="G290" i="1"/>
  <c r="G281" i="1" s="1"/>
  <c r="E290" i="1"/>
  <c r="D290" i="1"/>
  <c r="C290" i="1"/>
  <c r="I281" i="1"/>
  <c r="H281" i="1"/>
  <c r="E281" i="1"/>
  <c r="D281" i="1"/>
  <c r="C281" i="1"/>
  <c r="I277" i="1"/>
  <c r="H277" i="1"/>
  <c r="G277" i="1"/>
  <c r="G275" i="1" s="1"/>
  <c r="E277" i="1"/>
  <c r="D277" i="1"/>
  <c r="C277" i="1"/>
  <c r="I275" i="1"/>
  <c r="I274" i="1" s="1"/>
  <c r="H275" i="1"/>
  <c r="E275" i="1"/>
  <c r="D275" i="1"/>
  <c r="D274" i="1" s="1"/>
  <c r="C275" i="1"/>
  <c r="H274" i="1"/>
  <c r="E274" i="1"/>
  <c r="C274" i="1"/>
  <c r="I266" i="1"/>
  <c r="I265" i="1" s="1"/>
  <c r="H266" i="1"/>
  <c r="G266" i="1"/>
  <c r="E266" i="1"/>
  <c r="D266" i="1"/>
  <c r="D265" i="1" s="1"/>
  <c r="C266" i="1"/>
  <c r="H265" i="1"/>
  <c r="G265" i="1"/>
  <c r="E265" i="1"/>
  <c r="C265" i="1"/>
  <c r="I261" i="1"/>
  <c r="H261" i="1"/>
  <c r="G261" i="1"/>
  <c r="E261" i="1"/>
  <c r="D261" i="1"/>
  <c r="C261" i="1"/>
  <c r="I256" i="1"/>
  <c r="H256" i="1"/>
  <c r="G256" i="1"/>
  <c r="G251" i="1" s="1"/>
  <c r="G250" i="1" s="1"/>
  <c r="E256" i="1"/>
  <c r="D256" i="1"/>
  <c r="C256" i="1"/>
  <c r="I251" i="1"/>
  <c r="H251" i="1"/>
  <c r="E251" i="1"/>
  <c r="D251" i="1"/>
  <c r="D250" i="1" s="1"/>
  <c r="C251" i="1"/>
  <c r="H250" i="1"/>
  <c r="E250" i="1"/>
  <c r="C250" i="1"/>
  <c r="I246" i="1"/>
  <c r="I245" i="1" s="1"/>
  <c r="H246" i="1"/>
  <c r="G246" i="1"/>
  <c r="E246" i="1"/>
  <c r="D246" i="1"/>
  <c r="D245" i="1" s="1"/>
  <c r="C246" i="1"/>
  <c r="H245" i="1"/>
  <c r="G245" i="1"/>
  <c r="E245" i="1"/>
  <c r="C245" i="1"/>
  <c r="I242" i="1"/>
  <c r="H242" i="1"/>
  <c r="G242" i="1"/>
  <c r="E242" i="1"/>
  <c r="D242" i="1"/>
  <c r="C242" i="1"/>
  <c r="I234" i="1"/>
  <c r="H234" i="1"/>
  <c r="G234" i="1"/>
  <c r="E234" i="1"/>
  <c r="D234" i="1"/>
  <c r="C234" i="1"/>
  <c r="I231" i="1"/>
  <c r="H231" i="1"/>
  <c r="G231" i="1"/>
  <c r="E231" i="1"/>
  <c r="D231" i="1"/>
  <c r="C231" i="1"/>
  <c r="I222" i="1"/>
  <c r="H222" i="1"/>
  <c r="G222" i="1"/>
  <c r="E222" i="1"/>
  <c r="D222" i="1"/>
  <c r="C222" i="1"/>
  <c r="I212" i="1"/>
  <c r="H212" i="1"/>
  <c r="G212" i="1"/>
  <c r="E212" i="1"/>
  <c r="D212" i="1"/>
  <c r="C212" i="1"/>
  <c r="I205" i="1"/>
  <c r="H205" i="1"/>
  <c r="G205" i="1"/>
  <c r="G204" i="1" s="1"/>
  <c r="G203" i="1" s="1"/>
  <c r="E205" i="1"/>
  <c r="D205" i="1"/>
  <c r="C205" i="1"/>
  <c r="I204" i="1"/>
  <c r="I203" i="1" s="1"/>
  <c r="H204" i="1"/>
  <c r="E204" i="1"/>
  <c r="D204" i="1"/>
  <c r="C204" i="1"/>
  <c r="H203" i="1"/>
  <c r="E203" i="1"/>
  <c r="C203" i="1"/>
  <c r="I198" i="1"/>
  <c r="H198" i="1"/>
  <c r="G198" i="1"/>
  <c r="E198" i="1"/>
  <c r="D198" i="1"/>
  <c r="C198" i="1"/>
  <c r="I192" i="1"/>
  <c r="H192" i="1"/>
  <c r="G192" i="1"/>
  <c r="E192" i="1"/>
  <c r="D192" i="1"/>
  <c r="C192" i="1"/>
  <c r="I189" i="1"/>
  <c r="H189" i="1"/>
  <c r="G189" i="1"/>
  <c r="E189" i="1"/>
  <c r="D189" i="1"/>
  <c r="C189" i="1"/>
  <c r="I184" i="1"/>
  <c r="H184" i="1"/>
  <c r="G184" i="1"/>
  <c r="E184" i="1"/>
  <c r="D184" i="1"/>
  <c r="C184" i="1"/>
  <c r="I176" i="1"/>
  <c r="H176" i="1"/>
  <c r="G176" i="1"/>
  <c r="E176" i="1"/>
  <c r="D176" i="1"/>
  <c r="C176" i="1"/>
  <c r="I172" i="1"/>
  <c r="H172" i="1"/>
  <c r="G172" i="1"/>
  <c r="G171" i="1" s="1"/>
  <c r="E172" i="1"/>
  <c r="E171" i="1" s="1"/>
  <c r="D172" i="1"/>
  <c r="C172" i="1"/>
  <c r="I171" i="1"/>
  <c r="H171" i="1"/>
  <c r="D171" i="1"/>
  <c r="C171" i="1"/>
  <c r="I168" i="1"/>
  <c r="H168" i="1"/>
  <c r="G168" i="1"/>
  <c r="E168" i="1"/>
  <c r="D168" i="1"/>
  <c r="C168" i="1"/>
  <c r="I164" i="1"/>
  <c r="I163" i="1" s="1"/>
  <c r="I162" i="1" s="1"/>
  <c r="H164" i="1"/>
  <c r="H163" i="1" s="1"/>
  <c r="H162" i="1" s="1"/>
  <c r="H161" i="1" s="1"/>
  <c r="G164" i="1"/>
  <c r="E164" i="1"/>
  <c r="D164" i="1"/>
  <c r="D163" i="1" s="1"/>
  <c r="D162" i="1" s="1"/>
  <c r="C164" i="1"/>
  <c r="C163" i="1" s="1"/>
  <c r="C162" i="1" s="1"/>
  <c r="C161" i="1" s="1"/>
  <c r="G163" i="1"/>
  <c r="G162" i="1" s="1"/>
  <c r="G161" i="1" s="1"/>
  <c r="E163" i="1"/>
  <c r="I156" i="1"/>
  <c r="H156" i="1"/>
  <c r="G156" i="1"/>
  <c r="E156" i="1"/>
  <c r="D156" i="1"/>
  <c r="C156" i="1"/>
  <c r="I153" i="1"/>
  <c r="H153" i="1"/>
  <c r="G153" i="1"/>
  <c r="G152" i="1" s="1"/>
  <c r="G144" i="1" s="1"/>
  <c r="E153" i="1"/>
  <c r="E152" i="1" s="1"/>
  <c r="E144" i="1" s="1"/>
  <c r="D153" i="1"/>
  <c r="C153" i="1"/>
  <c r="I152" i="1"/>
  <c r="H152" i="1"/>
  <c r="D152" i="1"/>
  <c r="C152" i="1"/>
  <c r="I148" i="1"/>
  <c r="H148" i="1"/>
  <c r="G148" i="1"/>
  <c r="E148" i="1"/>
  <c r="D148" i="1"/>
  <c r="C148" i="1"/>
  <c r="I145" i="1"/>
  <c r="I144" i="1" s="1"/>
  <c r="H145" i="1"/>
  <c r="G145" i="1"/>
  <c r="E145" i="1"/>
  <c r="D145" i="1"/>
  <c r="D144" i="1" s="1"/>
  <c r="C145" i="1"/>
  <c r="C144" i="1" s="1"/>
  <c r="H144" i="1"/>
  <c r="I143" i="1"/>
  <c r="G143" i="1"/>
  <c r="E143" i="1"/>
  <c r="C143" i="1"/>
  <c r="I136" i="1"/>
  <c r="I135" i="1" s="1"/>
  <c r="H136" i="1"/>
  <c r="G136" i="1"/>
  <c r="E136" i="1"/>
  <c r="D136" i="1"/>
  <c r="D135" i="1" s="1"/>
  <c r="C136" i="1"/>
  <c r="H135" i="1"/>
  <c r="G135" i="1"/>
  <c r="E135" i="1"/>
  <c r="C135" i="1"/>
  <c r="I128" i="1"/>
  <c r="H128" i="1"/>
  <c r="G128" i="1"/>
  <c r="E128" i="1"/>
  <c r="D128" i="1"/>
  <c r="C128" i="1"/>
  <c r="I119" i="1"/>
  <c r="H119" i="1"/>
  <c r="G119" i="1"/>
  <c r="E119" i="1"/>
  <c r="D119" i="1"/>
  <c r="C119" i="1"/>
  <c r="I118" i="1"/>
  <c r="E118" i="1"/>
  <c r="I111" i="1"/>
  <c r="E111" i="1"/>
  <c r="I109" i="1"/>
  <c r="H109" i="1"/>
  <c r="G109" i="1"/>
  <c r="E109" i="1"/>
  <c r="D109" i="1"/>
  <c r="C109" i="1"/>
  <c r="I108" i="1"/>
  <c r="E108" i="1"/>
  <c r="I107" i="1"/>
  <c r="I105" i="1" s="1"/>
  <c r="I104" i="1" s="1"/>
  <c r="E107" i="1"/>
  <c r="I106" i="1"/>
  <c r="E106" i="1"/>
  <c r="H105" i="1"/>
  <c r="G105" i="1"/>
  <c r="E105" i="1"/>
  <c r="D105" i="1"/>
  <c r="D104" i="1" s="1"/>
  <c r="C105" i="1"/>
  <c r="H104" i="1"/>
  <c r="G104" i="1"/>
  <c r="E104" i="1"/>
  <c r="C104" i="1"/>
  <c r="I100" i="1"/>
  <c r="H100" i="1"/>
  <c r="G100" i="1"/>
  <c r="E100" i="1"/>
  <c r="D100" i="1"/>
  <c r="C100" i="1"/>
  <c r="I99" i="1"/>
  <c r="E99" i="1"/>
  <c r="I94" i="1"/>
  <c r="H94" i="1"/>
  <c r="G94" i="1"/>
  <c r="E94" i="1"/>
  <c r="D94" i="1"/>
  <c r="C94" i="1"/>
  <c r="I93" i="1"/>
  <c r="E93" i="1"/>
  <c r="I90" i="1"/>
  <c r="I88" i="1" s="1"/>
  <c r="E90" i="1"/>
  <c r="H88" i="1"/>
  <c r="G88" i="1"/>
  <c r="E88" i="1"/>
  <c r="D88" i="1"/>
  <c r="C88" i="1"/>
  <c r="I85" i="1"/>
  <c r="E85" i="1"/>
  <c r="E84" i="1" s="1"/>
  <c r="I84" i="1"/>
  <c r="H84" i="1"/>
  <c r="G84" i="1"/>
  <c r="D84" i="1"/>
  <c r="C84" i="1"/>
  <c r="I77" i="1"/>
  <c r="E77" i="1"/>
  <c r="E74" i="1" s="1"/>
  <c r="I76" i="1"/>
  <c r="E76" i="1"/>
  <c r="I74" i="1"/>
  <c r="H74" i="1"/>
  <c r="G74" i="1"/>
  <c r="D74" i="1"/>
  <c r="C74" i="1"/>
  <c r="I73" i="1"/>
  <c r="E73" i="1"/>
  <c r="I68" i="1"/>
  <c r="E68" i="1"/>
  <c r="E64" i="1" s="1"/>
  <c r="I65" i="1"/>
  <c r="E65" i="1"/>
  <c r="I64" i="1"/>
  <c r="H64" i="1"/>
  <c r="H55" i="1" s="1"/>
  <c r="G64" i="1"/>
  <c r="D64" i="1"/>
  <c r="C64" i="1"/>
  <c r="C55" i="1" s="1"/>
  <c r="I59" i="1"/>
  <c r="H59" i="1"/>
  <c r="G59" i="1"/>
  <c r="E59" i="1"/>
  <c r="D59" i="1"/>
  <c r="C59" i="1"/>
  <c r="I58" i="1"/>
  <c r="I56" i="1" s="1"/>
  <c r="E58" i="1"/>
  <c r="E56" i="1" s="1"/>
  <c r="H56" i="1"/>
  <c r="G56" i="1"/>
  <c r="D56" i="1"/>
  <c r="D55" i="1" s="1"/>
  <c r="C56" i="1"/>
  <c r="G55" i="1"/>
  <c r="I54" i="1"/>
  <c r="E54" i="1"/>
  <c r="E52" i="1" s="1"/>
  <c r="I53" i="1"/>
  <c r="E53" i="1"/>
  <c r="I52" i="1"/>
  <c r="H52" i="1"/>
  <c r="G52" i="1"/>
  <c r="D52" i="1"/>
  <c r="C52" i="1"/>
  <c r="I51" i="1"/>
  <c r="E51" i="1"/>
  <c r="I50" i="1"/>
  <c r="I49" i="1" s="1"/>
  <c r="I48" i="1" s="1"/>
  <c r="E50" i="1"/>
  <c r="E49" i="1" s="1"/>
  <c r="E48" i="1" s="1"/>
  <c r="H49" i="1"/>
  <c r="G49" i="1"/>
  <c r="D49" i="1"/>
  <c r="C49" i="1"/>
  <c r="H48" i="1"/>
  <c r="G48" i="1"/>
  <c r="G47" i="1" s="1"/>
  <c r="D48" i="1"/>
  <c r="C48" i="1"/>
  <c r="C47" i="1" s="1"/>
  <c r="I37" i="1"/>
  <c r="E37" i="1"/>
  <c r="I36" i="1"/>
  <c r="I34" i="1" s="1"/>
  <c r="H36" i="1"/>
  <c r="G36" i="1"/>
  <c r="E36" i="1"/>
  <c r="D36" i="1"/>
  <c r="D34" i="1" s="1"/>
  <c r="C36" i="1"/>
  <c r="I35" i="1"/>
  <c r="E35" i="1"/>
  <c r="H34" i="1"/>
  <c r="G34" i="1"/>
  <c r="E34" i="1"/>
  <c r="C34" i="1"/>
  <c r="I31" i="1"/>
  <c r="E31" i="1"/>
  <c r="I21" i="1"/>
  <c r="H21" i="1"/>
  <c r="G21" i="1"/>
  <c r="G12" i="1" s="1"/>
  <c r="G11" i="1" s="1"/>
  <c r="E21" i="1"/>
  <c r="D21" i="1"/>
  <c r="C21" i="1"/>
  <c r="I20" i="1"/>
  <c r="E20" i="1"/>
  <c r="E13" i="1" s="1"/>
  <c r="E12" i="1" s="1"/>
  <c r="E11" i="1" s="1"/>
  <c r="I17" i="1"/>
  <c r="E17" i="1"/>
  <c r="H13" i="1"/>
  <c r="H12" i="1" s="1"/>
  <c r="H11" i="1" s="1"/>
  <c r="G13" i="1"/>
  <c r="D13" i="1"/>
  <c r="C13" i="1"/>
  <c r="C12" i="1" s="1"/>
  <c r="C11" i="1" s="1"/>
  <c r="D12" i="1"/>
  <c r="E162" i="1" l="1"/>
  <c r="E161" i="1" s="1"/>
  <c r="E313" i="1"/>
  <c r="G274" i="1"/>
  <c r="E55" i="1"/>
  <c r="E47" i="1" s="1"/>
  <c r="E10" i="1" s="1"/>
  <c r="E9" i="1" s="1"/>
  <c r="E8" i="1" s="1"/>
  <c r="D203" i="1"/>
  <c r="C313" i="1"/>
  <c r="E354" i="1"/>
  <c r="H47" i="1"/>
  <c r="D47" i="1"/>
  <c r="D161" i="1"/>
  <c r="I161" i="1"/>
  <c r="I250" i="1"/>
  <c r="D313" i="1"/>
  <c r="G354" i="1"/>
  <c r="G313" i="1" s="1"/>
  <c r="C10" i="1"/>
  <c r="C9" i="1" s="1"/>
  <c r="G10" i="1"/>
  <c r="I13" i="1"/>
  <c r="I12" i="1" s="1"/>
  <c r="H10" i="1"/>
  <c r="H9" i="1" s="1"/>
  <c r="H8" i="1" s="1"/>
  <c r="D11" i="1"/>
  <c r="I55" i="1"/>
  <c r="I47" i="1" s="1"/>
  <c r="I11" i="1"/>
  <c r="D10" i="1" l="1"/>
  <c r="D9" i="1" s="1"/>
  <c r="D8" i="1" s="1"/>
  <c r="G9" i="1"/>
  <c r="G8" i="1" s="1"/>
  <c r="C8" i="1"/>
  <c r="I10" i="1"/>
  <c r="I9" i="1" s="1"/>
  <c r="I8" i="1" s="1"/>
</calcChain>
</file>

<file path=xl/sharedStrings.xml><?xml version="1.0" encoding="utf-8"?>
<sst xmlns="http://schemas.openxmlformats.org/spreadsheetml/2006/main" count="891" uniqueCount="680">
  <si>
    <t>Izdevumu, funkcijas klasif. kods</t>
  </si>
  <si>
    <t>Programmas/ apakšprogrammas nosaukums; klasifikācijas koda nosaukums</t>
  </si>
  <si>
    <t>2015.gada budžeta likumā</t>
  </si>
  <si>
    <t xml:space="preserve">2016.gada pieprasījums </t>
  </si>
  <si>
    <t>KOPĀ precizētā summa, EUR *</t>
  </si>
  <si>
    <t xml:space="preserve">KOPĀ, EUR </t>
  </si>
  <si>
    <t>2015.gada budžeta likumā, EUR</t>
  </si>
  <si>
    <t xml:space="preserve">2016.gada pieprasījums ar izmaiņām, EUR </t>
  </si>
  <si>
    <t>02.500</t>
  </si>
  <si>
    <t>Ģeodēzija un kartogrāfija
(Programmas/ apakšprogrammas nosaukums)</t>
  </si>
  <si>
    <t>1000 - 9000</t>
  </si>
  <si>
    <t xml:space="preserve">Izdevumi - kopā </t>
  </si>
  <si>
    <t>1000 - 4000;
6000 - 7000</t>
  </si>
  <si>
    <t>Uzturēšanas izdevumi</t>
  </si>
  <si>
    <t>1000 - 2000</t>
  </si>
  <si>
    <t xml:space="preserve">Kārtējie izdevumi </t>
  </si>
  <si>
    <r>
      <t> </t>
    </r>
    <r>
      <rPr>
        <b/>
        <sz val="10"/>
        <rFont val="Times New Roman"/>
        <family val="1"/>
        <charset val="186"/>
      </rPr>
      <t>1000</t>
    </r>
  </si>
  <si>
    <t xml:space="preserve"> Atlīdzība</t>
  </si>
  <si>
    <r>
      <t> </t>
    </r>
    <r>
      <rPr>
        <b/>
        <sz val="10"/>
        <rFont val="Times New Roman"/>
        <family val="1"/>
        <charset val="186"/>
      </rPr>
      <t>1100</t>
    </r>
  </si>
  <si>
    <r>
      <t> </t>
    </r>
    <r>
      <rPr>
        <b/>
        <sz val="10"/>
        <rFont val="Times New Roman"/>
        <family val="1"/>
        <charset val="186"/>
      </rPr>
      <t>Atalgojums</t>
    </r>
  </si>
  <si>
    <t> 1110</t>
  </si>
  <si>
    <t xml:space="preserve"> Mēnešalga </t>
  </si>
  <si>
    <t> 1111</t>
  </si>
  <si>
    <t> Deputātu mēnešalga</t>
  </si>
  <si>
    <t> 1112</t>
  </si>
  <si>
    <t xml:space="preserve"> Saeimas frakciju, komisiju un administrācijas darbinieku mēnešalga  </t>
  </si>
  <si>
    <t> 1113</t>
  </si>
  <si>
    <t xml:space="preserve"> Ministru kabineta locekļu, valsts ministru un ministriju parlamentāro sekretāru mēnešalga  </t>
  </si>
  <si>
    <t> 1114</t>
  </si>
  <si>
    <t xml:space="preserve">Valsts civildienesta ierēdņu mēnešalga  </t>
  </si>
  <si>
    <t> 1115</t>
  </si>
  <si>
    <t xml:space="preserve"> Specializētā valsts civildienesta ierēdņu mēnešalga  </t>
  </si>
  <si>
    <t>Mēnešalga amatpersonām ar speciālajām dienesta pakāpēm</t>
  </si>
  <si>
    <t> 1119</t>
  </si>
  <si>
    <t xml:space="preserve"> Pārējo darbinieku mēnešalga (darba alga)  </t>
  </si>
  <si>
    <t> 1140</t>
  </si>
  <si>
    <t> Piemaksas, prēmijas un naudas balvas</t>
  </si>
  <si>
    <t> 1141</t>
  </si>
  <si>
    <t> Piemaksa par nakts darbu</t>
  </si>
  <si>
    <t> 1142</t>
  </si>
  <si>
    <t> Samaksa par virsstundu darbu un darbu svētku dienās</t>
  </si>
  <si>
    <t> 1143</t>
  </si>
  <si>
    <t> Piemaksa par speciālo dienesta pakāpi un diplomātisko rangu</t>
  </si>
  <si>
    <t> 1144</t>
  </si>
  <si>
    <t> Piemaksa par izdienu</t>
  </si>
  <si>
    <t> 1145</t>
  </si>
  <si>
    <t> Piemaksa par darbu īpašos apstākļos, speciālās piemaksas</t>
  </si>
  <si>
    <t> 1146</t>
  </si>
  <si>
    <t> Piemaksa par personisko darba ieguldījumu un darba kvalitāti</t>
  </si>
  <si>
    <t> 1147</t>
  </si>
  <si>
    <t> Piemaksa par papildu darbu</t>
  </si>
  <si>
    <t> 1148</t>
  </si>
  <si>
    <t> Prēmijas, naudas balvas un materiālā stimulēšana</t>
  </si>
  <si>
    <t> 1149</t>
  </si>
  <si>
    <t>Citas normatīvajos aktos noteiktās piemaksas, kas nav iepriekš klasificētas</t>
  </si>
  <si>
    <t> 1150</t>
  </si>
  <si>
    <t> Atalgojums fiziskajām personām uz tiesiskās attiecības regulējošu dokumentu pamata</t>
  </si>
  <si>
    <t> 1160</t>
  </si>
  <si>
    <t xml:space="preserve"> Ārvalstīs nodarbināto darbinieku, amatpersonu ar speciālajām dienesta pakāpēm un ierēdņu pabalsti </t>
  </si>
  <si>
    <t>x</t>
  </si>
  <si>
    <t> 1170</t>
  </si>
  <si>
    <t> Darba devēja piešķirtie labumi un maksājumi</t>
  </si>
  <si>
    <r>
      <t> </t>
    </r>
    <r>
      <rPr>
        <b/>
        <sz val="10"/>
        <rFont val="Times New Roman"/>
        <family val="1"/>
        <charset val="186"/>
      </rPr>
      <t>1200</t>
    </r>
  </si>
  <si>
    <r>
      <t> </t>
    </r>
    <r>
      <rPr>
        <b/>
        <sz val="10"/>
        <rFont val="Times New Roman"/>
        <family val="1"/>
        <charset val="186"/>
      </rPr>
      <t>Darba devēja valsts sociālās apdrošināšanas obligātās iemaksas, sociāla rakstura pabalsti un kompensācijas</t>
    </r>
  </si>
  <si>
    <t> 1210</t>
  </si>
  <si>
    <t> Darba devēja valsts sociālās apdrošināšanas obligātās iemaksas</t>
  </si>
  <si>
    <t> 1220</t>
  </si>
  <si>
    <t> Darba devēja sociāla rakstura pabalsti, kompensācijas un citi maksājumi</t>
  </si>
  <si>
    <t> 1221</t>
  </si>
  <si>
    <t> Darba devēja pabalsti un kompensācijas, no kuriem aprēķina ienākuma nodokli, valsts sociālās apdrošināšanas obligātās iemaksas</t>
  </si>
  <si>
    <t> 1222</t>
  </si>
  <si>
    <t> Studējošo kredītu dzēšana no piešķirtajiem budžeta līdzekļiem</t>
  </si>
  <si>
    <t> 1223</t>
  </si>
  <si>
    <t> Mācību maksas kompensācija</t>
  </si>
  <si>
    <t> 1224</t>
  </si>
  <si>
    <t> Ārvalstīs nodarbināto amatpersonu (darbinieku) pabalsti un kompensācijas</t>
  </si>
  <si>
    <t> 1225</t>
  </si>
  <si>
    <t> Uzturdevas kompensācija                             </t>
  </si>
  <si>
    <t> 1226</t>
  </si>
  <si>
    <t>Dienesta pienākumu izpildei nepieciešamā apģērba iegādes kompensācija</t>
  </si>
  <si>
    <t> 1227</t>
  </si>
  <si>
    <t> Darba devēja izdevumi veselības, dzīvības un nelaimes gadījumu apdrošināšanai</t>
  </si>
  <si>
    <t> 1228</t>
  </si>
  <si>
    <t>Darba devēja pabalsti un kompensācijas, no kā neaprēķina ienākuma nodokli, valsts sociālās apdrošināšanas obligātās iemaksas</t>
  </si>
  <si>
    <t> 1229</t>
  </si>
  <si>
    <t> Pārējie darba devēja sociāla rakstura izdevumi, kas nav minēti kodā 1227</t>
  </si>
  <si>
    <t> 1230</t>
  </si>
  <si>
    <t> Darbības ar valsts fondēto pensiju shēmas līdzekļiem</t>
  </si>
  <si>
    <r>
      <t> </t>
    </r>
    <r>
      <rPr>
        <b/>
        <sz val="10"/>
        <rFont val="Times New Roman"/>
        <family val="1"/>
        <charset val="186"/>
      </rPr>
      <t>2000</t>
    </r>
  </si>
  <si>
    <r>
      <t> </t>
    </r>
    <r>
      <rPr>
        <b/>
        <sz val="10"/>
        <rFont val="Times New Roman"/>
        <family val="1"/>
        <charset val="186"/>
      </rPr>
      <t>Preces un pakalpojumi</t>
    </r>
  </si>
  <si>
    <r>
      <t> </t>
    </r>
    <r>
      <rPr>
        <b/>
        <sz val="10"/>
        <rFont val="Times New Roman"/>
        <family val="1"/>
        <charset val="186"/>
      </rPr>
      <t>2100</t>
    </r>
  </si>
  <si>
    <t>Mācību, darba un dienesta komandējumi, dienesta, darba braucieni</t>
  </si>
  <si>
    <t> 2110</t>
  </si>
  <si>
    <t>Iekšzemes mācību, darba un dienesta komandējumi, dienesta, darba braucieni</t>
  </si>
  <si>
    <t> 2111</t>
  </si>
  <si>
    <t> Dienas nauda</t>
  </si>
  <si>
    <t> 2112</t>
  </si>
  <si>
    <t>Pārējie komandējumu un dienesta, darba braucienu izdevumi</t>
  </si>
  <si>
    <t> 2120</t>
  </si>
  <si>
    <t>Ārvalstu mācību, darba un dienesta komandējumi, dienesta, darba braucieni</t>
  </si>
  <si>
    <t> 2121</t>
  </si>
  <si>
    <t> 2122</t>
  </si>
  <si>
    <r>
      <t> </t>
    </r>
    <r>
      <rPr>
        <b/>
        <sz val="10"/>
        <rFont val="Times New Roman"/>
        <family val="1"/>
        <charset val="186"/>
      </rPr>
      <t>2200</t>
    </r>
  </si>
  <si>
    <r>
      <t> </t>
    </r>
    <r>
      <rPr>
        <b/>
        <sz val="10"/>
        <rFont val="Times New Roman"/>
        <family val="1"/>
        <charset val="186"/>
      </rPr>
      <t>Pakalpojumi</t>
    </r>
  </si>
  <si>
    <t> 2210</t>
  </si>
  <si>
    <t> Pasta, telefona un citu sakaru pakalpojumi</t>
  </si>
  <si>
    <t> 2211</t>
  </si>
  <si>
    <t> Valsts nozīmes datu pārraides tīkla pakalpojumi (pieslēguma punkta abonēšanas maksa, pieslēguma punkta ierīkošanas maksa un citi izdevumi)</t>
  </si>
  <si>
    <t> 2219</t>
  </si>
  <si>
    <t> Pārējie sakaru pakalpojumi</t>
  </si>
  <si>
    <t> 2220</t>
  </si>
  <si>
    <t> Izdevumi par komunālajiem pakalpojumiem</t>
  </si>
  <si>
    <t> 2221</t>
  </si>
  <si>
    <t> Izdevumi par apkuri</t>
  </si>
  <si>
    <t> 2222</t>
  </si>
  <si>
    <t> Izdevumi par ūdeni un kanalizāciju</t>
  </si>
  <si>
    <t> 2223</t>
  </si>
  <si>
    <t> Izdevumi par elektroenerģiju</t>
  </si>
  <si>
    <t> 2229</t>
  </si>
  <si>
    <t> Izdevumi par pārējiem komunālajiem pakalpojumiem</t>
  </si>
  <si>
    <t> 2230</t>
  </si>
  <si>
    <t> Iestādes administratīvie izdevumi un ar iestādes darbības nodrošināšanu saistītie izdevumi</t>
  </si>
  <si>
    <t> 2231</t>
  </si>
  <si>
    <t>  Administratīvie izdevumi un sabiedriskās attiecības, kursu un semināru organizēšana</t>
  </si>
  <si>
    <t>Auditoru, tulku pakalpojumi, izdevumi par iestāžu pasūtītajiem pētījumiem</t>
  </si>
  <si>
    <t> 2233</t>
  </si>
  <si>
    <t> Izdevumi par transporta pakalpojumiem</t>
  </si>
  <si>
    <t> 2234</t>
  </si>
  <si>
    <t> Normatīvajos aktos noteiktie darba devēja veselības izdevumi darba ņēmējiem</t>
  </si>
  <si>
    <t>Izdevumi par saņemtajiem apmācību pakalpojumiem</t>
  </si>
  <si>
    <t> 2236</t>
  </si>
  <si>
    <t> Bankas komisija, pakalpojumi</t>
  </si>
  <si>
    <t> 2237</t>
  </si>
  <si>
    <t> Ārvalstīs strādājošo darbinieku bērna pirmsskolas un skolas izdevumu kompensācija</t>
  </si>
  <si>
    <t> 2238</t>
  </si>
  <si>
    <t> Ārvalstīs strādājošo darbinieku dzīvokļa īres un komunālo izdevumu kompensācija</t>
  </si>
  <si>
    <t> 2239</t>
  </si>
  <si>
    <t>Pārējie iestādes administratīvie izdevumi</t>
  </si>
  <si>
    <t> 2240</t>
  </si>
  <si>
    <t> Remonta darbi un iestāžu uzturēšanas pakalpojumi (izņemot ēku, būvju un ceļu kapitālo remontu)</t>
  </si>
  <si>
    <t> 2241</t>
  </si>
  <si>
    <t> Ēku, būvju un telpu kārtējais remonts</t>
  </si>
  <si>
    <t> 2242</t>
  </si>
  <si>
    <t> Transportlīdzekļu uzturēšana un remonts</t>
  </si>
  <si>
    <t> 2243</t>
  </si>
  <si>
    <t> Iekārtas, inventāra un aparatūras remonts, tehniskā apkalpošana</t>
  </si>
  <si>
    <t> 2244</t>
  </si>
  <si>
    <t> Ēku, būvju un telpu uzturēšana</t>
  </si>
  <si>
    <t> 2245</t>
  </si>
  <si>
    <t> Transportlīdzekļu valsts obligātās civiltiesiskās apdrošināšanas prēmijas</t>
  </si>
  <si>
    <t> 2246</t>
  </si>
  <si>
    <t>Autoceļu un ielu pārvaldīšana un uzturēšana</t>
  </si>
  <si>
    <t>Apdrošināšanas izdevumi</t>
  </si>
  <si>
    <t>Profesionālās darbības civiltiesiskās apdrošināšanas izdevumi</t>
  </si>
  <si>
    <t> 2249</t>
  </si>
  <si>
    <t> Pārējie remonta darbu un iestāžu uzturēšanas pakalpojumi</t>
  </si>
  <si>
    <t> 2250</t>
  </si>
  <si>
    <t> Informācijas tehnoloģijas pakalpojumi</t>
  </si>
  <si>
    <t>Informācijas sistēmas uzturēšana</t>
  </si>
  <si>
    <t>Informācijas sistēmas licenču nomas izdevumi</t>
  </si>
  <si>
    <t>Pārējie informācijas tehnoloģiju pakalpojumi</t>
  </si>
  <si>
    <t> 2260</t>
  </si>
  <si>
    <t> Īre un noma</t>
  </si>
  <si>
    <t> 2261</t>
  </si>
  <si>
    <t> Ēku, telpu īre un noma</t>
  </si>
  <si>
    <t> 2262</t>
  </si>
  <si>
    <t> Transportlīdzekļu noma</t>
  </si>
  <si>
    <t> 2263</t>
  </si>
  <si>
    <t> Zemes noma</t>
  </si>
  <si>
    <t> 2264</t>
  </si>
  <si>
    <t> Iekārtu un inventāra īre un noma</t>
  </si>
  <si>
    <t> 2269</t>
  </si>
  <si>
    <t> Pārējā noma</t>
  </si>
  <si>
    <t> 2270</t>
  </si>
  <si>
    <t> Citi pakalpojumi</t>
  </si>
  <si>
    <t> 2271</t>
  </si>
  <si>
    <t> Izdevumi, kas saistīti ar operatīvo darbību</t>
  </si>
  <si>
    <t> 2273</t>
  </si>
  <si>
    <t> Maksa par zinātniski pētniecisko darbu izpildi</t>
  </si>
  <si>
    <t> 2276</t>
  </si>
  <si>
    <t>Izdevumi juridiskās palīdzības sniedzējiem un zvērinātiem tiesu izpildītājiem</t>
  </si>
  <si>
    <t>Iestādes iekšējo kolektīvo pasākumu organizēšanas izdevumi</t>
  </si>
  <si>
    <t> 2279</t>
  </si>
  <si>
    <t> Pārējie iepriekš neklasificētie pakalpojumu veidi</t>
  </si>
  <si>
    <t> 2280</t>
  </si>
  <si>
    <t> Maksājumi par saņemtajiem finanšu pakalpojumiem</t>
  </si>
  <si>
    <t> 2281</t>
  </si>
  <si>
    <t> Maksājumi par valsts parāda apkalpošanu</t>
  </si>
  <si>
    <t> 2282</t>
  </si>
  <si>
    <t> Komisijas maksas par izmantotajiem atvasinātajiem finanšu instrumentiem</t>
  </si>
  <si>
    <t> 2283</t>
  </si>
  <si>
    <t> Maksājumi par pašvaldību parāda apkalpošanu</t>
  </si>
  <si>
    <r>
      <t> </t>
    </r>
    <r>
      <rPr>
        <b/>
        <sz val="10"/>
        <rFont val="Times New Roman"/>
        <family val="1"/>
        <charset val="186"/>
      </rPr>
      <t>2300</t>
    </r>
  </si>
  <si>
    <r>
      <t> </t>
    </r>
    <r>
      <rPr>
        <b/>
        <sz val="10"/>
        <rFont val="Times New Roman"/>
        <family val="1"/>
        <charset val="186"/>
      </rPr>
      <t>Krājumi, materiāli, energoresursi, prece, biroja preces un inventārs, kurus neuzskaita kodā 5000</t>
    </r>
  </si>
  <si>
    <t> 2310</t>
  </si>
  <si>
    <t> Biroja preces un inventārs</t>
  </si>
  <si>
    <t> 2311</t>
  </si>
  <si>
    <t> Biroja preces</t>
  </si>
  <si>
    <t> 2312</t>
  </si>
  <si>
    <t> Inventārs</t>
  </si>
  <si>
    <t> 2313</t>
  </si>
  <si>
    <t> Spectērpi</t>
  </si>
  <si>
    <t> 2320</t>
  </si>
  <si>
    <t> Kurināmais un enerģētiskie materiāli</t>
  </si>
  <si>
    <t> 2321</t>
  </si>
  <si>
    <t> Kurināmais</t>
  </si>
  <si>
    <t> 2322</t>
  </si>
  <si>
    <t> Degviela</t>
  </si>
  <si>
    <t> 2329</t>
  </si>
  <si>
    <t> Pārējie enerģētiskie materiāli</t>
  </si>
  <si>
    <t> 2330</t>
  </si>
  <si>
    <t> Materiāli un izejvielas palīgražošanai</t>
  </si>
  <si>
    <t> 2340</t>
  </si>
  <si>
    <t> Zāles, ķimikālijas, laboratorijas preces, medicīniskās ierīces, medicīnas instrumenti, laboratorijas dzīvnieki un to uzturēšana</t>
  </si>
  <si>
    <t> 2341</t>
  </si>
  <si>
    <t> Zāles, ķimikālijas, laboratorijas preces</t>
  </si>
  <si>
    <t> 2343</t>
  </si>
  <si>
    <t> Asins iegāde</t>
  </si>
  <si>
    <t> 2344</t>
  </si>
  <si>
    <t> Medicīnas instrumenti, laboratorijas dzīvnieki un to uzturēšana</t>
  </si>
  <si>
    <t> 2350</t>
  </si>
  <si>
    <t> Kārtējā remonta un iestāžu uzturēšanas materiāli</t>
  </si>
  <si>
    <t> 2360</t>
  </si>
  <si>
    <t> Valsts un pašvaldību aprūpē un apgādē esošo personu uzturēšana</t>
  </si>
  <si>
    <t> 2361</t>
  </si>
  <si>
    <t> Mīkstais inventārs</t>
  </si>
  <si>
    <t> 2362</t>
  </si>
  <si>
    <t> Virtuves inventārs, trauki un galda piederumi</t>
  </si>
  <si>
    <t> 2363</t>
  </si>
  <si>
    <t> Ēdināšanas izdevumi</t>
  </si>
  <si>
    <t> 2364</t>
  </si>
  <si>
    <t> Formas tērpi un speciālais apģērbs</t>
  </si>
  <si>
    <t> 2365</t>
  </si>
  <si>
    <t> Uzturdevas kompensācija naudā</t>
  </si>
  <si>
    <t>Apdrošināšanas izdevumi veselības, dzīvības un nelaimes gadījumu apdrošināšanai</t>
  </si>
  <si>
    <t> 2369</t>
  </si>
  <si>
    <t>Pārējie valsts un pašvaldību aprūpē un apgādē esošo personu uzturēšanas izdevumi, kuri nav minēti citos koda 2360 apakškodos</t>
  </si>
  <si>
    <t> 2370</t>
  </si>
  <si>
    <t> Mācību līdzekļi un materiāli</t>
  </si>
  <si>
    <t> 2380</t>
  </si>
  <si>
    <t> Specifiskie materiāli un inventārs</t>
  </si>
  <si>
    <t> 2381</t>
  </si>
  <si>
    <t> Munīcija</t>
  </si>
  <si>
    <t> 2382</t>
  </si>
  <si>
    <t> Speciālais militārais inventārs</t>
  </si>
  <si>
    <t>Speciālā militārā inventāra remonts un izveidošana</t>
  </si>
  <si>
    <t> 2389</t>
  </si>
  <si>
    <t> Pārējie specifiskas lietošanas materiāli un inventārs</t>
  </si>
  <si>
    <t> 2390</t>
  </si>
  <si>
    <t> Pārējās preces</t>
  </si>
  <si>
    <r>
      <t> </t>
    </r>
    <r>
      <rPr>
        <b/>
        <sz val="10"/>
        <rFont val="Times New Roman"/>
        <family val="1"/>
        <charset val="186"/>
      </rPr>
      <t>2400</t>
    </r>
  </si>
  <si>
    <r>
      <t> I</t>
    </r>
    <r>
      <rPr>
        <b/>
        <sz val="10"/>
        <rFont val="Times New Roman"/>
        <family val="1"/>
        <charset val="186"/>
      </rPr>
      <t>zdevumi periodikas iegādei</t>
    </r>
  </si>
  <si>
    <r>
      <t> </t>
    </r>
    <r>
      <rPr>
        <b/>
        <sz val="10"/>
        <rFont val="Times New Roman"/>
        <family val="1"/>
        <charset val="186"/>
      </rPr>
      <t>2500</t>
    </r>
  </si>
  <si>
    <r>
      <t> </t>
    </r>
    <r>
      <rPr>
        <b/>
        <sz val="10"/>
        <rFont val="Times New Roman"/>
        <family val="1"/>
        <charset val="186"/>
      </rPr>
      <t>Budžeta iestāžu nodokļu maksājumi</t>
    </r>
  </si>
  <si>
    <t> 2510</t>
  </si>
  <si>
    <t> Budžeta iestāžu nodokļu maksājumi</t>
  </si>
  <si>
    <t> 2512</t>
  </si>
  <si>
    <t> Budžeta iestāžu pievienotās vērtības nodokļa maksājumi</t>
  </si>
  <si>
    <t> 2513</t>
  </si>
  <si>
    <t> Budžeta iestāžu nekustamā īpašuma nodokļa (t.sk. zemes nodokļa parāda) maksājumi budžetā</t>
  </si>
  <si>
    <t> 2514</t>
  </si>
  <si>
    <t> Iedzīvotāju ienākuma nodoklis (no maksātnespējīgā darba devēja darbinieku prasījumu summām)</t>
  </si>
  <si>
    <t> 2515</t>
  </si>
  <si>
    <t>Budžeta iestāžu dabas resursu nodokļa maksājumi</t>
  </si>
  <si>
    <t>Valsts sociālās apdrošināšanas obligātās iemaksas (no maksātnespējīgā darba devēja darbinieku prasījumu summām)</t>
  </si>
  <si>
    <t> 2519</t>
  </si>
  <si>
    <t> Pārējie budžeta iestāžu pārskaitītie nodokļi un nodevas</t>
  </si>
  <si>
    <t>Pakalpojumi, kurus budžeta iestādes apmaksā noteikto funkciju ietvaros, kas nav iestādes administratīvie izdevumi</t>
  </si>
  <si>
    <r>
      <t> </t>
    </r>
    <r>
      <rPr>
        <b/>
        <sz val="10"/>
        <rFont val="Times New Roman"/>
        <family val="1"/>
        <charset val="186"/>
      </rPr>
      <t>Procentu izdevumi</t>
    </r>
  </si>
  <si>
    <r>
      <t> </t>
    </r>
    <r>
      <rPr>
        <b/>
        <sz val="10"/>
        <rFont val="Times New Roman"/>
        <family val="1"/>
        <charset val="186"/>
      </rPr>
      <t>4100</t>
    </r>
  </si>
  <si>
    <r>
      <t> </t>
    </r>
    <r>
      <rPr>
        <b/>
        <sz val="10"/>
        <rFont val="Times New Roman"/>
        <family val="1"/>
        <charset val="186"/>
      </rPr>
      <t>Procentu maksājumi ārvalstu un starptautiskajām finanšu institūcijām</t>
    </r>
  </si>
  <si>
    <t> 4110</t>
  </si>
  <si>
    <t>Budžetu procentu maksājumi ārvalstu un starptautiskajām finanšu institūcijām</t>
  </si>
  <si>
    <t> 4130</t>
  </si>
  <si>
    <t> Procentu maksājumi ārvalstu un starptautiskajām finanšu institūcijām no atvasināto finanšu instrumentu rezultāta</t>
  </si>
  <si>
    <t> 4200</t>
  </si>
  <si>
    <r>
      <t> </t>
    </r>
    <r>
      <rPr>
        <b/>
        <sz val="10"/>
        <rFont val="Times New Roman"/>
        <family val="1"/>
        <charset val="186"/>
      </rPr>
      <t>Procentu maksājumi iekšzemes kredītiestādēm</t>
    </r>
  </si>
  <si>
    <t> 4230</t>
  </si>
  <si>
    <t> Procentu maksājumi iekšzemes kredītiestādēm no atvasināto finanšu instrumentu rezultāta</t>
  </si>
  <si>
    <t>Budžeta aizņēmumu procentu maksājumi</t>
  </si>
  <si>
    <t>Budžeta iestāžu līzinga procentu maksājumi</t>
  </si>
  <si>
    <t> 4300</t>
  </si>
  <si>
    <t>Pārējie procentu maksājumi</t>
  </si>
  <si>
    <t> 4310</t>
  </si>
  <si>
    <t> Budžeta iestāžu procentu maksājumi Valsts kasei</t>
  </si>
  <si>
    <t> 4311</t>
  </si>
  <si>
    <t> Budžeta iestāžu procentu maksājumi Valsts kasei, izņemot valsts sociālās apdrošināšanas speciālo budžetu</t>
  </si>
  <si>
    <t> 4312</t>
  </si>
  <si>
    <t> Valsts sociālās apdrošināšanas speciālā budžeta procentu maksājumi Valsts kasei</t>
  </si>
  <si>
    <t> 4330</t>
  </si>
  <si>
    <t> Valsts budžeta (valsts kases)  procentu maksājumi</t>
  </si>
  <si>
    <t>Valsts budžeta (Valsts kases) procentu maksājumi valsts speciālajam sociālās apdrošināšanas budžetam</t>
  </si>
  <si>
    <t xml:space="preserve">Valsts budžeta (Valsts kases) procentu maksājumi pārējiem valsts budžeta iestāžu līdzekļu ieguldītājiem </t>
  </si>
  <si>
    <t xml:space="preserve">Valsts budžeta (Valsts kases) procentu maksājumi par pašvaldību budžeta līdzekļu ieguldījumiem </t>
  </si>
  <si>
    <t xml:space="preserve">Valsts budžeta (Valsts kases) procentu maksājumi pārējiem ieguldītājiem </t>
  </si>
  <si>
    <t>3000; 6000</t>
  </si>
  <si>
    <t>Subsīdijas, dotācijas un sociālie pabalsti</t>
  </si>
  <si>
    <t> 3000</t>
  </si>
  <si>
    <r>
      <t> </t>
    </r>
    <r>
      <rPr>
        <b/>
        <sz val="10"/>
        <rFont val="Times New Roman"/>
        <family val="1"/>
        <charset val="186"/>
      </rPr>
      <t>Subsīdijas un dotācijas</t>
    </r>
  </si>
  <si>
    <t> 3100</t>
  </si>
  <si>
    <r>
      <t> </t>
    </r>
    <r>
      <rPr>
        <b/>
        <sz val="10"/>
        <rFont val="Times New Roman"/>
        <family val="1"/>
        <charset val="186"/>
      </rPr>
      <t>Subsīdijas lauksaimniecības ražošanai</t>
    </r>
  </si>
  <si>
    <t> 3110</t>
  </si>
  <si>
    <t> Subsīdijas lauksaimniecībai saskaņā ar normatīvajiem aktiem par valsts atbalstu lauksaimniecībai kārtējā gadā</t>
  </si>
  <si>
    <t>Produktu subsīdijas lauksaimniecībai saskaņā ar normatīvajiem aktiem par valsts atbalstu lauksaimniecībai kārtējā gadā</t>
  </si>
  <si>
    <t>Citas ražošanas subsīdijas lauksaimniecībai saskaņā ar normatīvajiem aktiem par valsts atbalstu lauksaimniecībai kārtējā gadā</t>
  </si>
  <si>
    <t>Subsīdijas lauksaimniecības tirgus intervencei</t>
  </si>
  <si>
    <t> 3190</t>
  </si>
  <si>
    <t xml:space="preserve"> Pārējās subsīdijas lauksaimniecībai, kuras nevar attiecināt uz kodiem 3110 un 3150. </t>
  </si>
  <si>
    <t>Pārējās produktu subsīdijas lauksaimniecībai</t>
  </si>
  <si>
    <t>Pārējās ražošanas subsīdijas lauksaimniecībai</t>
  </si>
  <si>
    <r>
      <t> </t>
    </r>
    <r>
      <rPr>
        <b/>
        <sz val="10"/>
        <rFont val="Times New Roman"/>
        <family val="1"/>
        <charset val="186"/>
      </rPr>
      <t>3200</t>
    </r>
  </si>
  <si>
    <r>
      <t> </t>
    </r>
    <r>
      <rPr>
        <b/>
        <sz val="10"/>
        <rFont val="Times New Roman"/>
        <family val="1"/>
        <charset val="186"/>
      </rPr>
      <t>Subsīdijas un dotācijas komersantiem, biedrībām un nodibinājumiem, izņemot lauksaimniecības ražošanu</t>
    </r>
  </si>
  <si>
    <t> 3210</t>
  </si>
  <si>
    <t> Subsīdijas valsts un pašvaldību komersantiem, kuras nav attiecināmas uz kodu 3240 vai 3290</t>
  </si>
  <si>
    <t>Produktu subsīdijas valsts un pašvaldību komersantiem</t>
  </si>
  <si>
    <t>Citas ražošanas subsīdijas valsts un pašvaldību komersantiem</t>
  </si>
  <si>
    <t> 3220</t>
  </si>
  <si>
    <t> Subsīdijas komersantiem</t>
  </si>
  <si>
    <t> 3230</t>
  </si>
  <si>
    <t> Subsīdijas biedrībām un nodibinājumiem</t>
  </si>
  <si>
    <t>Produktu subsīdijas biedrībām un nodibinājumiem</t>
  </si>
  <si>
    <t>Citas ražošanas subsīdijas biedrībām un nodibinājumiem</t>
  </si>
  <si>
    <t> 3240</t>
  </si>
  <si>
    <t> Subsīdijas un dotācijas komersantiem, biedrībām un nodibinājumiem Eiropas Savienības palīdzības programmu, Eiropas Savienības politiku instrumentu un pārējo ārvalstu finanšu instrumentu līdzfinansēto projektu un (vai) pasākumu ietvaros</t>
  </si>
  <si>
    <t> 3245</t>
  </si>
  <si>
    <t>Subsīdijas un dotācijas komersantiem, biedrībām un nodibinājumiem pārējo ārvalstu finanšu palīdzības līdzfinansēto programmu, projektu un (vai) pasākumu ietvaros</t>
  </si>
  <si>
    <t> 3246</t>
  </si>
  <si>
    <t>Atmaksa institūcijām par Eiropas Savienības politiku instrumentu un pārējās ārvalstu finanšu palīdzības projektu īstenošanu</t>
  </si>
  <si>
    <t> 3248</t>
  </si>
  <si>
    <t>Atmaksa valsts budžetam no valsts budžeta iestāžu valsts budžeta līdzekļiem un pašvaldību budžetu līdzekļiem vai ārvalstu finanšu palīdzības līdzekļu atlikumiem par iepriekšējos budžeta periodos finansētajiem izdevumiem</t>
  </si>
  <si>
    <t> 3249</t>
  </si>
  <si>
    <t> Pārējās subsīdijas un dotācijas no ārvalstu finanšu palīdzības līdzekļiem, kuras nevar attiecināt uz kodiem 3245, 3246 un 3248</t>
  </si>
  <si>
    <t> 3260</t>
  </si>
  <si>
    <t>Valsts un pašvaldību budžeta dotācija komersantiem, biedrībām un nodibinājumiem un fiziskām personām</t>
  </si>
  <si>
    <t>Valsts un pašvaldību budžeta dotācija valsts un pašvaldību komersantiem</t>
  </si>
  <si>
    <t>Valsts un pašvaldību budžeta dotācija komersantiem</t>
  </si>
  <si>
    <t>Valsts un pašvaldību budžeta dotācija biedrībām un nodibinājumiem</t>
  </si>
  <si>
    <t>Valsts kultūrkapitāla fonda pārskaitījumi fiziskām personām kultūras projektu īstenošanai</t>
  </si>
  <si>
    <t>Subsīdijas komersantiem</t>
  </si>
  <si>
    <t>Produktu subsīdijas komersantiem</t>
  </si>
  <si>
    <t>Citas ražošanas subsīdijas komersantiem</t>
  </si>
  <si>
    <t>Subsīdijas un dotācijas komersantiem, biedrībām un nodibinājumiem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</si>
  <si>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</si>
  <si>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Eiropas Savienības politiku instrumentu un pārējās ārvalstu finanšu palīdzības līdzfinansētajiem projektiem (pasākumiem)</t>
  </si>
  <si>
    <t>Atmaksa komersantiem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</si>
  <si>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</si>
  <si>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Atmaksa valsts budžetam no valsts budžeta iestāžu valsts budžeta līdzekļiem vai ārvalstu finanšu palīdzības līdzekļu atlikumiem par iepriekšējos budžeta periodos finansētajiem izdevumiem</t>
  </si>
  <si>
    <r>
      <t> </t>
    </r>
    <r>
      <rPr>
        <b/>
        <sz val="10"/>
        <rFont val="Times New Roman"/>
        <family val="1"/>
        <charset val="186"/>
      </rPr>
      <t>3300</t>
    </r>
  </si>
  <si>
    <r>
      <t> </t>
    </r>
    <r>
      <rPr>
        <b/>
        <sz val="10"/>
        <rFont val="Times New Roman"/>
        <family val="1"/>
        <charset val="186"/>
      </rPr>
      <t>Subsīdijas komersantiem sabiedriskā transporta pakalpojumu nodrošināšanai (par pasažieru regulārajiem pārvadājumiem)</t>
    </r>
  </si>
  <si>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</si>
  <si>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</si>
  <si>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Konkursa kārtībā un sadarbības līgumiem un programmām sadalāmie valsts budžeta līdzekļi, kurus valsts budžeta likumā kārtējam gadam objektīvu iemeslu dēļ nav bijis iespējams ieplānot sadalījumā pa ekonomiskajām kategorijām</t>
  </si>
  <si>
    <r>
      <t> </t>
    </r>
    <r>
      <rPr>
        <b/>
        <sz val="10"/>
        <rFont val="Times New Roman"/>
        <family val="1"/>
        <charset val="186"/>
      </rPr>
      <t>3800</t>
    </r>
  </si>
  <si>
    <t>Gadskārtējā valsts budžeta likuma izpildes laikā pārdalāmās budžeta apropriācijas</t>
  </si>
  <si>
    <t> 6000</t>
  </si>
  <si>
    <r>
      <t> </t>
    </r>
    <r>
      <rPr>
        <b/>
        <sz val="10"/>
        <rFont val="Times New Roman"/>
        <family val="1"/>
        <charset val="186"/>
      </rPr>
      <t>Sociālie pabalsti</t>
    </r>
  </si>
  <si>
    <r>
      <t> </t>
    </r>
    <r>
      <rPr>
        <b/>
        <sz val="10"/>
        <rFont val="Times New Roman"/>
        <family val="1"/>
        <charset val="186"/>
      </rPr>
      <t>6200</t>
    </r>
  </si>
  <si>
    <t> Pensijas un sociālie pabalsti naudā</t>
  </si>
  <si>
    <t> 6210</t>
  </si>
  <si>
    <t>Valsts pensijas</t>
  </si>
  <si>
    <t> 6211</t>
  </si>
  <si>
    <t> Vecuma pensijas</t>
  </si>
  <si>
    <t> 6212</t>
  </si>
  <si>
    <t> Invaliditātes pensijas</t>
  </si>
  <si>
    <t> 6213</t>
  </si>
  <si>
    <t> Pensijas apgādnieka zaudējuma gadījumā</t>
  </si>
  <si>
    <t> 6214</t>
  </si>
  <si>
    <t> Augstākās padomes deputātu pensijas</t>
  </si>
  <si>
    <t> 6215</t>
  </si>
  <si>
    <t> Pensijas pēc speciāliem lēmumiem</t>
  </si>
  <si>
    <t> 6216</t>
  </si>
  <si>
    <t> Izdienas pensijas</t>
  </si>
  <si>
    <t> 6220</t>
  </si>
  <si>
    <t> Valsts sociālās apdrošināšanas pabalsti naudā</t>
  </si>
  <si>
    <t> 6221</t>
  </si>
  <si>
    <t> Slimības pabalsts</t>
  </si>
  <si>
    <t> 6222</t>
  </si>
  <si>
    <t> Maternitātes pabalsts</t>
  </si>
  <si>
    <t> 6223</t>
  </si>
  <si>
    <t> Atlīdzība par darbaspēju zaudējumu</t>
  </si>
  <si>
    <t> 6224</t>
  </si>
  <si>
    <t> Atlīdzība par apgādnieka zaudējumu</t>
  </si>
  <si>
    <t> 6225</t>
  </si>
  <si>
    <t> Apbedīšanas pabalsts</t>
  </si>
  <si>
    <t> 6226</t>
  </si>
  <si>
    <t> Kaitējuma atlīdzība Černobiļas atomelektrostacijas (turpmāk – Černobiļas AES) avārijas rezultātā cietušajām personām</t>
  </si>
  <si>
    <t> 6227</t>
  </si>
  <si>
    <t>Paternitātes pabalsts</t>
  </si>
  <si>
    <t> 6228</t>
  </si>
  <si>
    <t> Darbā nodarītā kaitējuma atlīdzība</t>
  </si>
  <si>
    <t xml:space="preserve"> Pārējie pabalsti</t>
  </si>
  <si>
    <t> 6230</t>
  </si>
  <si>
    <t> Valsts sociālie pabalsti naudā</t>
  </si>
  <si>
    <t> 6231</t>
  </si>
  <si>
    <t> Bērna kopšanas pabalsts</t>
  </si>
  <si>
    <t> 6232</t>
  </si>
  <si>
    <t> Ģimenes valsts pabalsts</t>
  </si>
  <si>
    <t> 6233</t>
  </si>
  <si>
    <t> Piemaksas pie ģimenes valsts pabalsta par bērnu invalīdu</t>
  </si>
  <si>
    <t> 6234</t>
  </si>
  <si>
    <t> Bērna piedzimšanas pabalsts</t>
  </si>
  <si>
    <t> 6235</t>
  </si>
  <si>
    <t> Valsts sociālā nodrošinājuma pabalsts</t>
  </si>
  <si>
    <t> 6237</t>
  </si>
  <si>
    <t> Pabalsts un atlīdzība aizbildnim un audžu ģimenei</t>
  </si>
  <si>
    <t>Pabalsts invalīdam, kuram nepieciešama īpaša kopšana</t>
  </si>
  <si>
    <t> 6239</t>
  </si>
  <si>
    <t> Pārējie valsts pabalsti un kompensācijas</t>
  </si>
  <si>
    <t> 6240</t>
  </si>
  <si>
    <t> Valsts un pašvaldību nodarbinātības pabalsti naudā</t>
  </si>
  <si>
    <t> 6241</t>
  </si>
  <si>
    <t> Bezdarbnieka pabalsts</t>
  </si>
  <si>
    <t> 6242</t>
  </si>
  <si>
    <t> Bezdarbnieka stipendija</t>
  </si>
  <si>
    <t> 6290</t>
  </si>
  <si>
    <t>Valsts un pašvaldību budžeta maksājumi</t>
  </si>
  <si>
    <t> 6291</t>
  </si>
  <si>
    <t> Stipendijas</t>
  </si>
  <si>
    <t> 6292</t>
  </si>
  <si>
    <t> Transporta izdevumu kompensācijas</t>
  </si>
  <si>
    <t> 6293</t>
  </si>
  <si>
    <t> Pārmaksāto sociālās apdrošināšanas iemaksu atmaksa</t>
  </si>
  <si>
    <t> 6294</t>
  </si>
  <si>
    <t> Maksātnespējīgo darba devēju darbinieku prasījumi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</si>
  <si>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</si>
  <si>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</si>
  <si>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 6299</t>
  </si>
  <si>
    <t> Pārējie klasifikācijā neminētie no valsts un pašvaldību budžeta veiktie maksājumi iedzīvotājiem naudā</t>
  </si>
  <si>
    <r>
      <t> </t>
    </r>
    <r>
      <rPr>
        <b/>
        <sz val="10"/>
        <rFont val="Times New Roman"/>
        <family val="1"/>
        <charset val="186"/>
      </rPr>
      <t>6300</t>
    </r>
  </si>
  <si>
    <r>
      <t> </t>
    </r>
    <r>
      <rPr>
        <b/>
        <sz val="10"/>
        <rFont val="Times New Roman"/>
        <family val="1"/>
        <charset val="186"/>
      </rPr>
      <t>Sociālie pabalsti natūrā</t>
    </r>
  </si>
  <si>
    <t> 6330</t>
  </si>
  <si>
    <t> Atbalsta pasākumi un kompensācijas natūrā</t>
  </si>
  <si>
    <t> 6340</t>
  </si>
  <si>
    <t> Darba devēja sociālie pabalsti natūrā</t>
  </si>
  <si>
    <r>
      <t> </t>
    </r>
    <r>
      <rPr>
        <b/>
        <sz val="10"/>
        <rFont val="Times New Roman"/>
        <family val="1"/>
        <charset val="186"/>
      </rPr>
      <t>6400</t>
    </r>
  </si>
  <si>
    <t> Pārējie  klasifikācijā neminētie maksājumi iedzīvotājiem natūrā un kompensācijās</t>
  </si>
  <si>
    <t>Maksājumi iedzīvotājiem natūrā, naudas balvas, izdevumi pašvaldību brīvprātīgo iniciatīvu izpildei</t>
  </si>
  <si>
    <t>Maksājumi iedzīvotājiem natūrā</t>
  </si>
  <si>
    <t>Naudas balvas</t>
  </si>
  <si>
    <t>Kompensācijas, kuras Latvijas valsts izmaksā personām, pamatojoties uz Eiropas Kopienu Tiesas lēmumu</t>
  </si>
  <si>
    <t>7600 - 7700</t>
  </si>
  <si>
    <t>Kārtējie maksājumi Eiropas Savienības budžetā un starptautiskā sadarbība</t>
  </si>
  <si>
    <r>
      <t> </t>
    </r>
    <r>
      <rPr>
        <b/>
        <sz val="10"/>
        <rFont val="Times New Roman"/>
        <family val="1"/>
        <charset val="186"/>
      </rPr>
      <t>7600</t>
    </r>
  </si>
  <si>
    <r>
      <t> </t>
    </r>
    <r>
      <rPr>
        <b/>
        <sz val="10"/>
        <rFont val="Times New Roman"/>
        <family val="1"/>
        <charset val="186"/>
      </rPr>
      <t>Kārtējie maksājumi Eiropas Savienības budžetā</t>
    </r>
  </si>
  <si>
    <t> 7610</t>
  </si>
  <si>
    <t> Tradicionālo pašu resursu iemaksa Eiropas Savienības budžetā</t>
  </si>
  <si>
    <t> 7611</t>
  </si>
  <si>
    <t> Muitas nodokļa iemaksa</t>
  </si>
  <si>
    <t> 7612</t>
  </si>
  <si>
    <t> Ievedmuita lauksaimniecības precēm</t>
  </si>
  <si>
    <t> 7613</t>
  </si>
  <si>
    <t> Cukura ražošanas nodeva</t>
  </si>
  <si>
    <t> 7620</t>
  </si>
  <si>
    <t> Pārējās iemaksas Eiropas Savienības budžetā</t>
  </si>
  <si>
    <t> 7621</t>
  </si>
  <si>
    <t> Pievienotās vērtības nodokļa resurss</t>
  </si>
  <si>
    <t> 7622</t>
  </si>
  <si>
    <t> Nacionālā kopienākuma resurss un rezerves</t>
  </si>
  <si>
    <t> 7623</t>
  </si>
  <si>
    <t> Soda procenti</t>
  </si>
  <si>
    <t> 7624</t>
  </si>
  <si>
    <t> Apvienotās Karalistes korekcija un citām dalībvalstīm budžeta līdzsvarošanai piešķirtās atlaides</t>
  </si>
  <si>
    <t xml:space="preserve"> Eiropas Komisijai atmaksājamie līdzekļi</t>
  </si>
  <si>
    <t xml:space="preserve"> Eiropas Komisijai atmaksājamie līdzekļi PHARE finansēto programmu ietvaros</t>
  </si>
  <si>
    <t xml:space="preserve"> Eiropas Komisijai atmaksājamie līdzekļi Kohēzijas fonda finansēto programmu ietvaros</t>
  </si>
  <si>
    <t xml:space="preserve"> Eiropas Komisijai atmaksājamie līdzekļi citu Eiropas Savienības politiku instrumentu finansēto programmu ietvaros</t>
  </si>
  <si>
    <r>
      <t> </t>
    </r>
    <r>
      <rPr>
        <b/>
        <sz val="10"/>
        <rFont val="Times New Roman"/>
        <family val="1"/>
        <charset val="186"/>
      </rPr>
      <t>7700</t>
    </r>
  </si>
  <si>
    <r>
      <t> </t>
    </r>
    <r>
      <rPr>
        <b/>
        <sz val="10"/>
        <rFont val="Times New Roman"/>
        <family val="1"/>
        <charset val="186"/>
      </rPr>
      <t>Starptautiskā sadarbība</t>
    </r>
  </si>
  <si>
    <t> 7710</t>
  </si>
  <si>
    <t> Biedru naudas un dalības maksa starptautiskajās institūcijās</t>
  </si>
  <si>
    <t> 7711</t>
  </si>
  <si>
    <t> Biedru naudas un dalības maksa Eiropas Savienības starptautiskajās institūcijās, izņemot kodā 7714 iekļaujamās izmaksas</t>
  </si>
  <si>
    <t> 7712</t>
  </si>
  <si>
    <t> Biedru naudas un dalības maksa pārējās starptautiskajās institūcijās, izņemot kodā 7715 iekļaujamās iemaksas</t>
  </si>
  <si>
    <t> 7713</t>
  </si>
  <si>
    <t> Iemaksas NATO budžetā</t>
  </si>
  <si>
    <t> 7714</t>
  </si>
  <si>
    <t> Iemaksas Eiropas Savienības starptautisko institūciju kapitālā</t>
  </si>
  <si>
    <t> 7715</t>
  </si>
  <si>
    <t> Iemaksas pārējo starptautisko institūciju kapitālā</t>
  </si>
  <si>
    <t> 7720</t>
  </si>
  <si>
    <t> Pārējie pārskaitījumi ārvalstīm</t>
  </si>
  <si>
    <t>Starptautiskā palīdzība</t>
  </si>
  <si>
    <t>7100 - 7500</t>
  </si>
  <si>
    <t>Uzturēšanas izdevumu transferti</t>
  </si>
  <si>
    <t> 7100</t>
  </si>
  <si>
    <t> Valsts budžeta uzturēšanas izdevumu transferti</t>
  </si>
  <si>
    <t> 7120</t>
  </si>
  <si>
    <t> Valsts budžeta uzturēšanas izdevumu transferti no valsts pamatbudžeta uz valsts speciālo budžetu</t>
  </si>
  <si>
    <t> 7130</t>
  </si>
  <si>
    <t> Valsts budžeta uzturēšanas izdevumu transferti no valsts pamatbudžeta uz valsts pamatbudžetu</t>
  </si>
  <si>
    <t> 7131</t>
  </si>
  <si>
    <t> Valsts budžeta uzturēšanas izdevumu transferti no valsts pamatbudžeta dotācijas no vispārējiem ieņēmumiem uz valsts pamatbudžetu</t>
  </si>
  <si>
    <t> 7132</t>
  </si>
  <si>
    <t> Valsts budžeta uzturēšanas izdevumu transferti no valsts pamatbudžeta ārvalstu finanšu palīdzības līdzekļiem uz valsts pamatbudžetu</t>
  </si>
  <si>
    <t> 7139</t>
  </si>
  <si>
    <t> Pārējie valsts budžeta uzturēšanas izdevumu transferti no valsts pamatbudžeta uz valsts pamatbudžetu</t>
  </si>
  <si>
    <r>
      <t> </t>
    </r>
    <r>
      <rPr>
        <b/>
        <sz val="10"/>
        <rFont val="Times New Roman"/>
        <family val="1"/>
        <charset val="186"/>
      </rPr>
      <t>7300</t>
    </r>
  </si>
  <si>
    <t>Valsts budžeta uzturēšanas izdevumu transferti citiem budžetiem noteiktam mērķim</t>
  </si>
  <si>
    <t> 7310</t>
  </si>
  <si>
    <t>Valsts budžeta uzturēšanas izdevumu transferti pašvaldībām noteiktam mērķim</t>
  </si>
  <si>
    <t> 7320</t>
  </si>
  <si>
    <t>Valsts budžeta uzturēšanas izdevumu transferti pašvaldībām Eiropas Savienības politiku instrumentu un pārējās ārvalstu finanšu palīdzības līdzfinansētajiem projektiem (pasākumiem)</t>
  </si>
  <si>
    <t> 7323</t>
  </si>
  <si>
    <t> Valsts budžeta mērķdotācija pašvaldībām Kohēzijas fonda programmas ietvaros no Eiropas Savienības līdzekļiem</t>
  </si>
  <si>
    <t> 7329</t>
  </si>
  <si>
    <t> valsts budžeta mērķdotācijas pašvaldībām citu Eiropas Savienības finansēto programmu ietvaros no Eiropas Savienības līdzekļiem</t>
  </si>
  <si>
    <t> 7330</t>
  </si>
  <si>
    <t> Valsts budžeta mērķdotācija (valsts budžeta līdzfinansējums)  pašvaldībām Eiropas Savienības finansēto programmu ietvaros no valsts budžeta līdzekļiem (valsts budžeta līdzfinansējums)</t>
  </si>
  <si>
    <t> 7335</t>
  </si>
  <si>
    <t>Valsts budžeta mērķdotācija (valsts budžeta līdzfinansējums) pašvaldībām Kohēzijas fonda finansēto projektu ietvaros</t>
  </si>
  <si>
    <t> 7339</t>
  </si>
  <si>
    <t>Valsts budžeta mērķdotācija (valsts budžeta līdzfinansējums) uzturēšanas izdevumiem pašvaldībām citu Eiropas Savienības finansēto programmu un pārējo ārvalstu finanšu palīdzības projektu īstenošanas ietvaros</t>
  </si>
  <si>
    <t> 7340</t>
  </si>
  <si>
    <t>Valsts budžeta mērķdotācija pašvaldībām pasažieru regulārajiem pārvadājumiem</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</si>
  <si>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</si>
  <si>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</si>
  <si>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Valsts budžeta uzturēšanas izdevumu transferti noteiktam mērķim citas ministrijas, centrālās valsts iestādes padotībā esošajām no valsts budžeta daļēji finansētām atvasinātajām publiskajām personām un budžeta nefinansētajām iestādēm</t>
  </si>
  <si>
    <t>Valsts budžeta uzturēšanas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</si>
  <si>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Valsts budžeta uzturēšanas izdevumu transferti citas ministrijas, centrālās valsts iestādes padotībā esošajām no valsts budžeta daļēji finansētām atvasinātajām publiskajām personām un budžeta nefinansētajām iestādēm Eiropas Savienības politiku instrumentu un pārējās ārvalstu finanšu palīdzības līdzfinansētajiem projektiem (pasākumiem)</t>
  </si>
  <si>
    <r>
      <t> </t>
    </r>
    <r>
      <rPr>
        <b/>
        <sz val="10"/>
        <rFont val="Times New Roman"/>
        <family val="1"/>
        <charset val="186"/>
      </rPr>
      <t>7400</t>
    </r>
  </si>
  <si>
    <t>Pārējie valsts budžeta uzturēšanas izdevumu transferti citiem budžetiem</t>
  </si>
  <si>
    <t> 7440</t>
  </si>
  <si>
    <t> Valsts budžeta dotācija pašvaldībām iedzīvotāju ienākuma nodokļa prognozes neizpildes kompensācijai</t>
  </si>
  <si>
    <t>Pārējie valsts budžeta uzturēšanas izdevumu transferti pašvaldībām</t>
  </si>
  <si>
    <t>Pārējie valsts budžeta uzturēšanas izdevumu transferti valsts budžeta daļēji finansētām atvasinātajām publiskajām personām un budžeta nefinansētajām iestādēm</t>
  </si>
  <si>
    <t>Pārējie valsts budžeta uzturēšanas izdevumu transferti savas ministrijas, centrālās valsts iestādes padotībā esošajām valsts budžeta daļēji finansētām atvasinātām publiskām personām un budžeta nefinansētām iestādēm</t>
  </si>
  <si>
    <t>Pārējie valsts budžeta uzturēšanas izdevumu transferti citas ministrijas, centrālās valsts iestādes padotībā esošajām valsts budžeta daļēji finansētām atvasinātajām publiskajām personām un budžeta nefinansētām iestādēm</t>
  </si>
  <si>
    <t> 7490</t>
  </si>
  <si>
    <t> Pārējās dotācijas un pārējie transferti, kurus nevar attiecināt uz kodiem 7410, 7420, 7430, 7440 un7450.</t>
  </si>
  <si>
    <r>
      <t> </t>
    </r>
    <r>
      <rPr>
        <b/>
        <sz val="10"/>
        <rFont val="Times New Roman"/>
        <family val="1"/>
        <charset val="186"/>
      </rPr>
      <t>7500</t>
    </r>
  </si>
  <si>
    <t>Atmaksa valsts budžetā par veiktiem uzturēšanas izdevumiem</t>
  </si>
  <si>
    <t> 7510</t>
  </si>
  <si>
    <t>Atmaksa valsts pamatbudžetā par valsts budžeta iestādes veiktajiem uzturēšanas izdevumiem Eiropas Savienības politiku instrumentu un pārējās ārvalstu finanšu palīdzības līdzfinansētajos projektos (pasākumos)</t>
  </si>
  <si>
    <t> 7511</t>
  </si>
  <si>
    <t> Atmaksa valsts pamatbudžetā par valsts budžeta iestādes Eiropas Reģionālās attīstības fonda līdzfinansēto projektu un (vai)  pasākumu īstenošanā veiktajiem uzturēšanas izdevumiem</t>
  </si>
  <si>
    <t> 7512</t>
  </si>
  <si>
    <t> Atmaksa valsts pamatbudžetā par valsts budžeta iestādes Eiropas Sociālā fonda līdzfinansēto projektu un (vai)  pasākumu īstenošanā veiktajiem uzturēšanas  izdevumiem</t>
  </si>
  <si>
    <t> 7513</t>
  </si>
  <si>
    <t> Atmaksa valsts pamatbudžetā par valsts budžeta iestādes Eiropas Lauksaimniecības virzības un garantiju fonda Virzības daļas līdzfinansēto projektu un (vai)  pasākumu īstenošanā veiktajiem uzturēšanas izdevumiem</t>
  </si>
  <si>
    <t> 7514</t>
  </si>
  <si>
    <t> Atmaksa valsts pamatbudžetā par valsts budžeta iestādes Zivsaimniecības vadības finansēšanas instrumenta līdzfinansēto projektu un (vai)  pasākumu īstenošanā veiktajiem uzturēšanas izdevumiem</t>
  </si>
  <si>
    <t> 7515</t>
  </si>
  <si>
    <t> Atmaksa valsts pamatbudžetā par valsts budžeta iestādes un citu organizāciju Eiropas kopienas iniciatīvas EQUAL finansēto projektu īstenošanā veiktajiem uzturēšanas izdevumiem</t>
  </si>
  <si>
    <t> 7516</t>
  </si>
  <si>
    <t>  Atmaksa valsts pamatbudžetā par valsts budžeta iestādes Eiropas Savienības vai citu ārvalstu to politiku instrumentu līdzfinansēto projektu un (vai)  pasākumu īstenošanā veiktajiem uzturēšanas izdevumiem, kas nav atsevišķi klasificēti šajā klasifikācijā</t>
  </si>
  <si>
    <t> 7517</t>
  </si>
  <si>
    <t> Atmaksa valsts pamatbudžetā par Eiropas Savienības vai citu ārvalstu politiku instrumentu līdzfinansēto projektu un (vai)  pasākumu īstenošanā veiktajām subsīdijām un dotācijām</t>
  </si>
  <si>
    <t xml:space="preserve"> Atmaksa valsts pamatbudžetā par valsts budžeta iestādes Eiropas Lauksaimniecības fonda lauku attīstībai, Eiropas Lauksaimniecības garantiju fonda, Eiropas Lauksaimniecības virzības un garantiju fonda garantiju daļas un Eiropas Zivsaimniecības fonda līdzfinansēto projektu un (vai)  pasākumu īstenošanā veiktajiem uzturēšanas izdevumiem</t>
  </si>
  <si>
    <t> 7520</t>
  </si>
  <si>
    <t> Atmaksa valsts pamatbudžetā no Eiropas Savienības palīdzības programmu un Eiropas Savienības politiku instrumentu līdzekļiem par Latvijas valsts ieguldītajiem finanšu resursiem Kohēzijas fonda projektos un SAPARD programmā</t>
  </si>
  <si>
    <t>5000; 9000</t>
  </si>
  <si>
    <t xml:space="preserve">Kapitālie izdevumi </t>
  </si>
  <si>
    <r>
      <t> </t>
    </r>
    <r>
      <rPr>
        <b/>
        <sz val="10"/>
        <rFont val="Times New Roman"/>
        <family val="1"/>
        <charset val="186"/>
      </rPr>
      <t>Pamatkapitāla veidošana</t>
    </r>
  </si>
  <si>
    <t> 5100</t>
  </si>
  <si>
    <t> Nemateriālie ieguldījumi</t>
  </si>
  <si>
    <t> 5110</t>
  </si>
  <si>
    <t> Attīstības pasākumi un programmas</t>
  </si>
  <si>
    <t xml:space="preserve"> Licences, koncesijas un patenti, preču zīmes un līdzīgas tiesības</t>
  </si>
  <si>
    <t> 5121</t>
  </si>
  <si>
    <t> Datorprogrammas</t>
  </si>
  <si>
    <t> 5129</t>
  </si>
  <si>
    <t> Pārējās licences, koncesijas un patenti, preču zīmes un tamlīdzīgas tiesības</t>
  </si>
  <si>
    <t> 5130</t>
  </si>
  <si>
    <t> Pārējie nemateriālie ieguldījumi</t>
  </si>
  <si>
    <t> 5140</t>
  </si>
  <si>
    <t> Nemateriālo ieguldījumu izveidošana</t>
  </si>
  <si>
    <t> 5160</t>
  </si>
  <si>
    <t> Derīgo izrakteņu izpēte un citi līdzīgi neražotie nemateriālie ieguldījumi</t>
  </si>
  <si>
    <t> 5170</t>
  </si>
  <si>
    <t> Kapitālsabiedrību iegādes rezultātā iegūtā nemateriālā vērtība</t>
  </si>
  <si>
    <r>
      <t> </t>
    </r>
    <r>
      <rPr>
        <b/>
        <sz val="10"/>
        <rFont val="Times New Roman"/>
        <family val="1"/>
        <charset val="186"/>
      </rPr>
      <t>5200</t>
    </r>
  </si>
  <si>
    <r>
      <t> </t>
    </r>
    <r>
      <rPr>
        <b/>
        <sz val="10"/>
        <rFont val="Times New Roman"/>
        <family val="1"/>
        <charset val="186"/>
      </rPr>
      <t>Pamatlīdzekļi</t>
    </r>
  </si>
  <si>
    <t> 5210</t>
  </si>
  <si>
    <t> Zeme, ēkas un būves</t>
  </si>
  <si>
    <t> 5211</t>
  </si>
  <si>
    <t> Dzīvojamās ēkas</t>
  </si>
  <si>
    <t> 5212</t>
  </si>
  <si>
    <t> Nedzīvojamās ēkas</t>
  </si>
  <si>
    <t> 5213</t>
  </si>
  <si>
    <t> Transporta būves</t>
  </si>
  <si>
    <t> 5214</t>
  </si>
  <si>
    <t> Zeme zem ēkām un būvēm</t>
  </si>
  <si>
    <t> 5215</t>
  </si>
  <si>
    <t> Kultivētā zeme</t>
  </si>
  <si>
    <t> 5216</t>
  </si>
  <si>
    <t> Atpūtai un izklaidei izmantojamā zeme</t>
  </si>
  <si>
    <t> 5217</t>
  </si>
  <si>
    <t> Pārējā zeme</t>
  </si>
  <si>
    <t> 5218</t>
  </si>
  <si>
    <t> Celtnes un būves</t>
  </si>
  <si>
    <t> 5219</t>
  </si>
  <si>
    <t> Pārējais nekustamais īpašums</t>
  </si>
  <si>
    <t> 5220</t>
  </si>
  <si>
    <t> Tehnoloģiskās iekārtas un mašīnas</t>
  </si>
  <si>
    <t> 5230</t>
  </si>
  <si>
    <t> Pārējie pamatlīdzekļi</t>
  </si>
  <si>
    <t> 5231</t>
  </si>
  <si>
    <t> Transportlīdzekļi</t>
  </si>
  <si>
    <t xml:space="preserve"> Saimniecības pamatlīdzekļi</t>
  </si>
  <si>
    <t> 5233</t>
  </si>
  <si>
    <t> Bibliotēku krājumi</t>
  </si>
  <si>
    <t> 5234</t>
  </si>
  <si>
    <t> Izklaides, literārie un mākslas oriģināldarbi</t>
  </si>
  <si>
    <t> 5235</t>
  </si>
  <si>
    <t> Dārgakmeņi un dārgmetāli</t>
  </si>
  <si>
    <t> 5236</t>
  </si>
  <si>
    <t> Antīkie un citi mākslas priekšmeti</t>
  </si>
  <si>
    <t> 5237</t>
  </si>
  <si>
    <t> Citas vērtslietas</t>
  </si>
  <si>
    <t> 5238</t>
  </si>
  <si>
    <t> Datortehnika, sakaru un cita biroja tehnika</t>
  </si>
  <si>
    <t> 5239</t>
  </si>
  <si>
    <t>Pārējie iepriekš neklasificētie pamatlīdzekļi</t>
  </si>
  <si>
    <t> 5240</t>
  </si>
  <si>
    <t> Pamatlīdzekļu izveidošana un nepabeigtā būvniecība</t>
  </si>
  <si>
    <t> 5250</t>
  </si>
  <si>
    <t> Kapitālais remonts un rekonstrukcija</t>
  </si>
  <si>
    <t> 5260</t>
  </si>
  <si>
    <t> Bioloģiskie un pazemes aktīvi</t>
  </si>
  <si>
    <t> 5261</t>
  </si>
  <si>
    <t> Pazemes aktīvi</t>
  </si>
  <si>
    <t> 5262</t>
  </si>
  <si>
    <t> Augļu dārzi un citi regulāri ražojošie stādījumi</t>
  </si>
  <si>
    <t> 5269</t>
  </si>
  <si>
    <t> Pārējie bioloģiskie un lauksaimniecības aktīvi</t>
  </si>
  <si>
    <t> 5270</t>
  </si>
  <si>
    <t> Ilgtermiņa ieguldījumi nomātajos pamatlīdzekļos</t>
  </si>
  <si>
    <t>Izdevumi par kapitāla daļu pārdošanu un pārvērtēšanu, vērtspapsīru tirdzniecību un pārvērtēšanu un kapitāla daļu iegādi</t>
  </si>
  <si>
    <t>Kapitālo izdevumu transferti</t>
  </si>
  <si>
    <r>
      <t> </t>
    </r>
    <r>
      <rPr>
        <b/>
        <sz val="10"/>
        <rFont val="Times New Roman"/>
        <family val="1"/>
        <charset val="186"/>
      </rPr>
      <t>9100</t>
    </r>
  </si>
  <si>
    <r>
      <t> </t>
    </r>
    <r>
      <rPr>
        <b/>
        <sz val="10"/>
        <rFont val="Times New Roman"/>
        <family val="1"/>
        <charset val="186"/>
      </rPr>
      <t xml:space="preserve">Valsts budžeta kapitālo izdevumu transferti </t>
    </r>
  </si>
  <si>
    <t> 9120</t>
  </si>
  <si>
    <t> Valsts budžeta kapitālo izdevumu transferti no valsts pamatbudžeta uz valsts speciālo budžetu</t>
  </si>
  <si>
    <t> 9130</t>
  </si>
  <si>
    <t> Valsts budžeta kapitālo izdevumu transferti no valsts pamatbudžeta uz pašvaldības pamatbudžetu</t>
  </si>
  <si>
    <t> 9140</t>
  </si>
  <si>
    <t> 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</si>
  <si>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</si>
  <si>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</si>
  <si>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</si>
  <si>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r>
      <t> </t>
    </r>
    <r>
      <rPr>
        <b/>
        <sz val="10"/>
        <rFont val="Times New Roman"/>
        <family val="1"/>
        <charset val="186"/>
      </rPr>
      <t>9500</t>
    </r>
  </si>
  <si>
    <t>Valsts budžeta transferti kapitālajiem izdevumiem citiem budžetiem noteiktam mērķim</t>
  </si>
  <si>
    <t> 9510</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</si>
  <si>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</si>
  <si>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</si>
  <si>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</si>
  <si>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Valsts budžeta kapitālo izdevumu transferti noteiktam mērķim savas ministrijas, centrālās valsts iestādes padotībā esošajām no valsts budžeta daļēji finansētām atvasinātajām publiskajām personām un budžeta nefinansētām iestādēm</t>
  </si>
  <si>
    <t>Valsts budžeta kapitālo izdevumu transferti noteiktam mērķim citas ministrijas, centrālās valsts iestādes padotībā esošajām no valsts budžeta daļēji finansētām atvasinātajām publiskajām personām un budžeta nefinansētām iestādēm</t>
  </si>
  <si>
    <t>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</si>
  <si>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</si>
  <si>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</si>
  <si>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</si>
  <si>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atvasinātajām publiskajām personām un budžeta nefinansētām iestādēm</t>
  </si>
  <si>
    <t>Pārējie valsts budžeta transferti kapitālajiem izdevumiem savas ministrijas, centrālās valsts iestādes padotībā esošajām valsts budžeta daļēji finansētām atvasinātajām publiskajām personām un budžeta nefinansētām iestādēm</t>
  </si>
  <si>
    <t>Pārējie valsts budžeta transferti kapitālajiem izdevumiem citas ministrijas, centrālās valsts iestādes padotībā esošajām valsts budžeta daļēji finansētām atvasinātajām publiskajām personām un budžeta nefinansētām iestādēm</t>
  </si>
  <si>
    <r>
      <t> </t>
    </r>
    <r>
      <rPr>
        <b/>
        <sz val="10"/>
        <rFont val="Times New Roman"/>
        <family val="1"/>
        <charset val="186"/>
      </rPr>
      <t>9600</t>
    </r>
  </si>
  <si>
    <r>
      <t> </t>
    </r>
    <r>
      <rPr>
        <b/>
        <sz val="10"/>
        <rFont val="Times New Roman"/>
        <family val="1"/>
        <charset val="186"/>
      </rPr>
      <t>Atmaksa valsts budžetā par veiktajiem kapitālajiem izdevumiem</t>
    </r>
  </si>
  <si>
    <t> 9610</t>
  </si>
  <si>
    <t>Atmaksa valsts pamatbudžetā par valsts budžeta iestādes veiktajiem kapitālajiem izdevumiem Eiropas Savienības politiku instrumentu un pārējās ārvalstu finanšu palīdzības līdzfinansētajos projektos (pasākumos)</t>
  </si>
  <si>
    <t> 9611</t>
  </si>
  <si>
    <t> Atmaksa valsts pamatbudžetā par valsts budžeta iestādes Eiropas Reģionālās attīstības fonda līdzfinansēto projektu un (vai)  pasākumu īstenošanā veiktajiem kapitālajiem izdevumiem</t>
  </si>
  <si>
    <t> 9612</t>
  </si>
  <si>
    <t> Atmaksa valsts pamatbudžetā par valsts budžeta iestādes Eiropas Sociālā fonda līdzfinansēto projektu un (vai)  pasākumu īstenošanā veiktajiem kapitālajiem izdevumiem</t>
  </si>
  <si>
    <t> 9613</t>
  </si>
  <si>
    <t> Atmaksa valsts pamatbudžetā par valsts budžeta iestādes Eiropas Lauksaimniecības virzības un garantiju fonda Virzības daļas līdzfinansēto projektu un (vai) pasākumu īstenošanā veiktajiem kapitālajiem izdevumiem</t>
  </si>
  <si>
    <t> 9614</t>
  </si>
  <si>
    <t> Atmaksa valsts pamatbudžetā par valsts budžeta iestādes Zivsaimniecības vadības finansēšanas instrumenta līdzfinansēto projektu un (vai) pasākumu īstenošanā veiktajiem kapitālajiem izdevumiem</t>
  </si>
  <si>
    <t>Atmaksa valsts pamatbudžetā par valsts budžeta iestādes Eiropas Lauksaimniecības fonda lauku attīstībai, Eiropas Lauksaimniecības garantiju fonda, Eiropas Lauksaimniecības virzības un garantiju fonda garantiju daļas un Eiropas Zivsaimniecības fonda līdzfinansēto projektu un (vai)  pasākumu īstenošanā veiktajiem kapitālajiem izdevumiem</t>
  </si>
  <si>
    <t> 9619</t>
  </si>
  <si>
    <t>Atmaksa valsts pamatbudžetā par valsts budžeta iestādes Eiropas Savienības un citu ārvalstu to politiku instrumentu līdzfinansēto projektu un (vai) pasākumu īstenošanā veiktajiem kapitālajiem izdevumiem, kas nav atsevišķi klasificēti šajā klasifikācijā</t>
  </si>
  <si>
    <t>Finansiālā bilance</t>
  </si>
  <si>
    <t>Latvijas Ģeotelpiskās informācijas aģentūras direktora vietniece</t>
  </si>
  <si>
    <t>2015.gada ___. jūnija vēstulei Nr. _____________</t>
  </si>
  <si>
    <t>Latvijas un Krievijas kopīgās robežas demarkācijas darbu izpildes precizēts izdevumu plānojums 2015.-2016.gadam</t>
  </si>
  <si>
    <t>Piezīmes * precizētā summa kopā ar daļu no 2014.gadā neizlietotā finansējuma 25032 euro</t>
  </si>
  <si>
    <t>2015.gada 11.jūnijā</t>
  </si>
  <si>
    <t>M.Celmiņa</t>
  </si>
  <si>
    <t xml:space="preserve">Pielikums </t>
  </si>
  <si>
    <t xml:space="preserve"> Latvijas Ģeotelpiskās informācijas aģentūras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</si>
</sst>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font>
      <sz val="11"/>
      <color theme="1"/>
      <name val="Calibri"/>
      <family val="2"/>
      <charset val="186"/>
      <scheme val="minor"/>
    </font>
    <font>
      <sz val="11"/>
      <name val="Arial"/>
      <family val="2"/>
      <charset val="186"/>
    </font>
    <font>
      <sz val="11"/>
      <name val="Times New Roman"/>
      <family val="1"/>
      <charset val="186"/>
    </font>
    <font>
      <sz val="11"/>
      <color rgb="FF0070C0"/>
      <name val="Times New Roman"/>
      <family val="1"/>
      <charset val="186"/>
    </font>
    <font>
      <b/>
      <sz val="12"/>
      <name val="Times New Roman"/>
      <family val="1"/>
      <charset val="186"/>
    </font>
    <font>
      <sz val="10"/>
      <name val="Times New Roman"/>
      <family val="1"/>
      <charset val="186"/>
    </font>
    <font>
      <sz val="10"/>
      <name val="BaltHelvetica"/>
    </font>
    <font>
      <sz val="9"/>
      <name val="Times New Roman"/>
      <family val="1"/>
      <charset val="186"/>
    </font>
    <font>
      <sz val="9"/>
      <color rgb="FF0070C0"/>
      <name val="Times New Roman"/>
      <family val="1"/>
      <charset val="186"/>
    </font>
    <font>
      <b/>
      <sz val="10"/>
      <name val="Times New Roman"/>
      <family val="1"/>
      <charset val="186"/>
    </font>
    <font>
      <sz val="10"/>
      <color rgb="FF0070C0"/>
      <name val="Times New Roman"/>
      <family val="1"/>
      <charset val="186"/>
    </font>
    <font>
      <b/>
      <sz val="10"/>
      <color rgb="FF0070C0"/>
      <name val="Times New Roman"/>
      <family val="1"/>
      <charset val="186"/>
    </font>
    <font>
      <i/>
      <sz val="10"/>
      <color rgb="FF0070C0"/>
      <name val="Times New Roman"/>
      <family val="1"/>
      <charset val="186"/>
    </font>
    <font>
      <sz val="10"/>
      <name val="Times New Roman"/>
      <family val="1"/>
    </font>
    <font>
      <i/>
      <sz val="11"/>
      <name val="Times New Roman"/>
      <family val="1"/>
      <charset val="186"/>
    </font>
    <font>
      <sz val="12"/>
      <name val="Times New Roman"/>
      <family val="1"/>
      <charset val="186"/>
    </font>
    <font>
      <sz val="12"/>
      <color rgb="FF0070C0"/>
      <name val="Times New Roman"/>
      <family val="1"/>
      <charset val="186"/>
    </font>
  </fonts>
  <fills count="8">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44"/>
        <bgColor indexed="64"/>
      </patternFill>
    </fill>
    <fill>
      <patternFill patternType="solid">
        <fgColor indexed="27"/>
        <bgColor indexed="64"/>
      </patternFill>
    </fill>
    <fill>
      <patternFill patternType="solid">
        <fgColor rgb="FF66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0" fontId="1" fillId="0" borderId="0"/>
    <xf numFmtId="0" fontId="6" fillId="0" borderId="0"/>
  </cellStyleXfs>
  <cellXfs count="78">
    <xf numFmtId="0" fontId="0" fillId="0" borderId="0" xfId="0"/>
    <xf numFmtId="0" fontId="2" fillId="0" borderId="0" xfId="1" applyFont="1"/>
    <xf numFmtId="0" fontId="3" fillId="0" borderId="0" xfId="1" applyFont="1" applyAlignment="1">
      <alignment horizontal="right"/>
    </xf>
    <xf numFmtId="0" fontId="3" fillId="0" borderId="0" xfId="1" applyFont="1"/>
    <xf numFmtId="49" fontId="5" fillId="0" borderId="1" xfId="1" applyNumberFormat="1" applyFont="1" applyFill="1" applyBorder="1" applyAlignment="1">
      <alignment horizontal="center" vertical="center" wrapText="1"/>
    </xf>
    <xf numFmtId="0" fontId="5" fillId="0" borderId="2" xfId="2" applyFont="1" applyBorder="1" applyAlignment="1">
      <alignment horizontal="center" vertical="center" wrapText="1"/>
    </xf>
    <xf numFmtId="49" fontId="7" fillId="0" borderId="2" xfId="1" applyNumberFormat="1" applyFont="1" applyFill="1" applyBorder="1" applyAlignment="1">
      <alignment horizontal="center" vertical="center" wrapText="1"/>
    </xf>
    <xf numFmtId="49" fontId="8" fillId="0" borderId="2" xfId="1" applyNumberFormat="1" applyFont="1" applyFill="1" applyBorder="1" applyAlignment="1">
      <alignment horizontal="center" vertical="center" wrapText="1"/>
    </xf>
    <xf numFmtId="0" fontId="5" fillId="0" borderId="0" xfId="1" applyFont="1"/>
    <xf numFmtId="164" fontId="9" fillId="2" borderId="3" xfId="1" applyNumberFormat="1" applyFont="1" applyFill="1" applyBorder="1" applyAlignment="1">
      <alignment horizontal="center" vertical="top"/>
    </xf>
    <xf numFmtId="0" fontId="9" fillId="2" borderId="3" xfId="1" applyFont="1" applyFill="1" applyBorder="1" applyAlignment="1">
      <alignment vertical="top" wrapText="1"/>
    </xf>
    <xf numFmtId="3" fontId="5" fillId="2" borderId="3" xfId="1" applyNumberFormat="1" applyFont="1" applyFill="1" applyBorder="1" applyAlignment="1">
      <alignment horizontal="right"/>
    </xf>
    <xf numFmtId="3" fontId="10" fillId="2" borderId="3" xfId="1" applyNumberFormat="1" applyFont="1" applyFill="1" applyBorder="1" applyAlignment="1">
      <alignment horizontal="right"/>
    </xf>
    <xf numFmtId="49" fontId="9" fillId="3" borderId="4" xfId="1" applyNumberFormat="1" applyFont="1" applyFill="1" applyBorder="1" applyAlignment="1">
      <alignment wrapText="1"/>
    </xf>
    <xf numFmtId="49" fontId="9" fillId="3" borderId="5" xfId="1" applyNumberFormat="1" applyFont="1" applyFill="1" applyBorder="1" applyAlignment="1">
      <alignment wrapText="1"/>
    </xf>
    <xf numFmtId="3" fontId="9" fillId="3" borderId="5" xfId="1" applyNumberFormat="1" applyFont="1" applyFill="1" applyBorder="1" applyAlignment="1"/>
    <xf numFmtId="3" fontId="11" fillId="3" borderId="5" xfId="1" applyNumberFormat="1" applyFont="1" applyFill="1" applyBorder="1" applyAlignment="1"/>
    <xf numFmtId="3" fontId="5" fillId="0" borderId="0" xfId="1" applyNumberFormat="1" applyFont="1"/>
    <xf numFmtId="0" fontId="9" fillId="4" borderId="6" xfId="1" applyFont="1" applyFill="1" applyBorder="1" applyAlignment="1">
      <alignment wrapText="1"/>
    </xf>
    <xf numFmtId="0" fontId="9" fillId="4" borderId="3" xfId="1" applyFont="1" applyFill="1" applyBorder="1" applyAlignment="1">
      <alignment horizontal="left" vertical="top" wrapText="1"/>
    </xf>
    <xf numFmtId="3" fontId="9" fillId="4" borderId="3" xfId="1" applyNumberFormat="1" applyFont="1" applyFill="1" applyBorder="1" applyAlignment="1"/>
    <xf numFmtId="3" fontId="11" fillId="4" borderId="3" xfId="1" applyNumberFormat="1" applyFont="1" applyFill="1" applyBorder="1" applyAlignment="1"/>
    <xf numFmtId="0" fontId="9" fillId="5" borderId="6" xfId="1" applyFont="1" applyFill="1" applyBorder="1" applyAlignment="1">
      <alignment wrapText="1"/>
    </xf>
    <xf numFmtId="0" fontId="9" fillId="5" borderId="3" xfId="1" applyFont="1" applyFill="1" applyBorder="1" applyAlignment="1">
      <alignment horizontal="left" vertical="top" wrapText="1"/>
    </xf>
    <xf numFmtId="3" fontId="9" fillId="5" borderId="3" xfId="1" applyNumberFormat="1" applyFont="1" applyFill="1" applyBorder="1" applyAlignment="1"/>
    <xf numFmtId="3" fontId="11" fillId="5" borderId="3" xfId="1" applyNumberFormat="1" applyFont="1" applyFill="1" applyBorder="1" applyAlignment="1"/>
    <xf numFmtId="0" fontId="5" fillId="0" borderId="6" xfId="1" applyFont="1" applyFill="1" applyBorder="1" applyAlignment="1">
      <alignment vertical="top" wrapText="1"/>
    </xf>
    <xf numFmtId="0" fontId="9" fillId="0" borderId="3" xfId="1" applyFont="1" applyFill="1" applyBorder="1" applyAlignment="1">
      <alignment vertical="top" wrapText="1"/>
    </xf>
    <xf numFmtId="3" fontId="9" fillId="0" borderId="3" xfId="1" applyNumberFormat="1" applyFont="1" applyFill="1" applyBorder="1" applyAlignment="1" applyProtection="1">
      <protection locked="0"/>
    </xf>
    <xf numFmtId="3" fontId="11" fillId="0" borderId="3" xfId="1" applyNumberFormat="1" applyFont="1" applyFill="1" applyBorder="1" applyAlignment="1" applyProtection="1">
      <protection locked="0"/>
    </xf>
    <xf numFmtId="0" fontId="5" fillId="0" borderId="3" xfId="1" applyFont="1" applyFill="1" applyBorder="1" applyAlignment="1">
      <alignment vertical="top" wrapText="1"/>
    </xf>
    <xf numFmtId="0" fontId="5" fillId="0" borderId="6" xfId="1" applyFont="1" applyFill="1" applyBorder="1" applyAlignment="1">
      <alignment horizontal="center" vertical="top" wrapText="1"/>
    </xf>
    <xf numFmtId="3" fontId="5" fillId="0" borderId="3" xfId="1" applyNumberFormat="1" applyFont="1" applyFill="1" applyBorder="1" applyAlignment="1" applyProtection="1">
      <protection locked="0"/>
    </xf>
    <xf numFmtId="3" fontId="10" fillId="0" borderId="3" xfId="1" applyNumberFormat="1" applyFont="1" applyFill="1" applyBorder="1" applyAlignment="1" applyProtection="1">
      <protection locked="0"/>
    </xf>
    <xf numFmtId="0" fontId="5" fillId="0" borderId="6" xfId="1" applyFont="1" applyFill="1" applyBorder="1" applyAlignment="1">
      <alignment horizontal="right" vertical="top" wrapText="1"/>
    </xf>
    <xf numFmtId="3" fontId="5" fillId="0" borderId="3" xfId="1" applyNumberFormat="1" applyFont="1" applyFill="1" applyBorder="1" applyAlignment="1" applyProtection="1">
      <alignment horizontal="center"/>
      <protection locked="0"/>
    </xf>
    <xf numFmtId="3" fontId="10" fillId="0" borderId="3" xfId="1" applyNumberFormat="1" applyFont="1" applyFill="1" applyBorder="1" applyAlignment="1" applyProtection="1">
      <alignment horizontal="center"/>
      <protection locked="0"/>
    </xf>
    <xf numFmtId="3" fontId="12" fillId="0" borderId="3" xfId="1" applyNumberFormat="1" applyFont="1" applyFill="1" applyBorder="1" applyAlignment="1" applyProtection="1">
      <protection locked="0"/>
    </xf>
    <xf numFmtId="0" fontId="5" fillId="0" borderId="7" xfId="1" applyFont="1" applyBorder="1" applyAlignment="1">
      <alignment wrapText="1"/>
    </xf>
    <xf numFmtId="3" fontId="5" fillId="0" borderId="3" xfId="1" applyNumberFormat="1" applyFont="1" applyFill="1" applyBorder="1" applyAlignment="1" applyProtection="1">
      <alignment horizontal="center" vertical="center"/>
      <protection locked="0"/>
    </xf>
    <xf numFmtId="3" fontId="10" fillId="0" borderId="3" xfId="1" applyNumberFormat="1" applyFont="1" applyFill="1" applyBorder="1" applyAlignment="1" applyProtection="1">
      <alignment horizontal="center" vertical="center"/>
      <protection locked="0"/>
    </xf>
    <xf numFmtId="0" fontId="5" fillId="0" borderId="6" xfId="1" applyFont="1" applyFill="1" applyBorder="1" applyAlignment="1">
      <alignment horizontal="justify" vertical="top" wrapText="1"/>
    </xf>
    <xf numFmtId="0" fontId="9" fillId="0" borderId="7" xfId="1" applyFont="1" applyBorder="1" applyAlignment="1">
      <alignment wrapText="1"/>
    </xf>
    <xf numFmtId="0" fontId="13" fillId="0" borderId="3" xfId="0" applyFont="1" applyFill="1" applyBorder="1" applyAlignment="1">
      <alignment horizontal="justify" vertical="top" wrapText="1"/>
    </xf>
    <xf numFmtId="3" fontId="9" fillId="0" borderId="8" xfId="1" applyNumberFormat="1" applyFont="1" applyFill="1" applyBorder="1" applyAlignment="1" applyProtection="1">
      <protection locked="0"/>
    </xf>
    <xf numFmtId="3" fontId="11" fillId="0" borderId="8" xfId="1" applyNumberFormat="1" applyFont="1" applyFill="1" applyBorder="1" applyAlignment="1" applyProtection="1">
      <protection locked="0"/>
    </xf>
    <xf numFmtId="0" fontId="9" fillId="0" borderId="6" xfId="1" applyFont="1" applyFill="1" applyBorder="1" applyAlignment="1">
      <alignment horizontal="left" vertical="top" wrapText="1"/>
    </xf>
    <xf numFmtId="0" fontId="9" fillId="5" borderId="6" xfId="1" applyFont="1" applyFill="1" applyBorder="1" applyAlignment="1">
      <alignment horizontal="left" vertical="top" wrapText="1"/>
    </xf>
    <xf numFmtId="0" fontId="5" fillId="5" borderId="3" xfId="1" applyFont="1" applyFill="1" applyBorder="1" applyAlignment="1">
      <alignment vertical="top" wrapText="1"/>
    </xf>
    <xf numFmtId="3" fontId="9" fillId="5" borderId="3" xfId="1" applyNumberFormat="1" applyFont="1" applyFill="1" applyBorder="1" applyAlignment="1" applyProtection="1">
      <protection locked="0"/>
    </xf>
    <xf numFmtId="3" fontId="11" fillId="5" borderId="3" xfId="1" applyNumberFormat="1" applyFont="1" applyFill="1" applyBorder="1" applyAlignment="1" applyProtection="1">
      <protection locked="0"/>
    </xf>
    <xf numFmtId="0" fontId="9" fillId="0" borderId="6" xfId="1" applyFont="1" applyFill="1" applyBorder="1" applyAlignment="1">
      <alignment vertical="top" wrapText="1"/>
    </xf>
    <xf numFmtId="0" fontId="9" fillId="5" borderId="3" xfId="1" applyFont="1" applyFill="1" applyBorder="1" applyAlignment="1">
      <alignment vertical="top" wrapText="1"/>
    </xf>
    <xf numFmtId="0" fontId="5" fillId="0" borderId="3" xfId="1" applyFont="1" applyBorder="1" applyAlignment="1">
      <alignment wrapText="1"/>
    </xf>
    <xf numFmtId="0" fontId="5" fillId="0" borderId="3" xfId="1" applyFont="1" applyBorder="1" applyAlignment="1">
      <alignment vertical="top" wrapText="1"/>
    </xf>
    <xf numFmtId="0" fontId="9" fillId="0" borderId="3" xfId="1" applyFont="1" applyBorder="1" applyAlignment="1">
      <alignment wrapText="1"/>
    </xf>
    <xf numFmtId="0" fontId="5" fillId="0" borderId="9" xfId="1" applyFont="1" applyFill="1" applyBorder="1" applyAlignment="1">
      <alignment vertical="top" wrapText="1"/>
    </xf>
    <xf numFmtId="0" fontId="5" fillId="0" borderId="3" xfId="1" applyFont="1" applyBorder="1" applyAlignment="1">
      <alignment vertical="center" wrapText="1"/>
    </xf>
    <xf numFmtId="0" fontId="9" fillId="5" borderId="6" xfId="1" applyFont="1" applyFill="1" applyBorder="1" applyAlignment="1">
      <alignment vertical="top" wrapText="1"/>
    </xf>
    <xf numFmtId="0" fontId="5" fillId="0" borderId="3" xfId="1" applyFont="1" applyFill="1" applyBorder="1" applyAlignment="1">
      <alignment horizontal="justify" vertical="top" wrapText="1"/>
    </xf>
    <xf numFmtId="0" fontId="5" fillId="0" borderId="9" xfId="1" applyFont="1" applyBorder="1" applyAlignment="1">
      <alignment wrapText="1"/>
    </xf>
    <xf numFmtId="0" fontId="9" fillId="0" borderId="3" xfId="1" applyFont="1" applyBorder="1" applyAlignment="1">
      <alignment vertical="top" wrapText="1"/>
    </xf>
    <xf numFmtId="0" fontId="9" fillId="4" borderId="6" xfId="1" applyFont="1" applyFill="1" applyBorder="1" applyAlignment="1">
      <alignment vertical="top" wrapText="1"/>
    </xf>
    <xf numFmtId="0" fontId="9" fillId="4" borderId="3" xfId="1" applyFont="1" applyFill="1" applyBorder="1" applyAlignment="1">
      <alignment vertical="top" wrapText="1"/>
    </xf>
    <xf numFmtId="3" fontId="9" fillId="4" borderId="3" xfId="1" applyNumberFormat="1" applyFont="1" applyFill="1" applyBorder="1" applyAlignment="1" applyProtection="1">
      <protection locked="0"/>
    </xf>
    <xf numFmtId="3" fontId="11" fillId="4" borderId="3" xfId="1" applyNumberFormat="1" applyFont="1" applyFill="1" applyBorder="1" applyAlignment="1" applyProtection="1">
      <protection locked="0"/>
    </xf>
    <xf numFmtId="0" fontId="9" fillId="6" borderId="7" xfId="1" applyFont="1" applyFill="1" applyBorder="1" applyAlignment="1">
      <alignment wrapText="1"/>
    </xf>
    <xf numFmtId="0" fontId="5" fillId="0" borderId="6" xfId="1" applyFont="1" applyFill="1" applyBorder="1" applyAlignment="1">
      <alignment horizontal="center" vertical="center" wrapText="1"/>
    </xf>
    <xf numFmtId="164" fontId="9" fillId="2" borderId="0" xfId="1" applyNumberFormat="1" applyFont="1" applyFill="1" applyBorder="1" applyAlignment="1">
      <alignment horizontal="center" vertical="top"/>
    </xf>
    <xf numFmtId="0" fontId="9" fillId="2" borderId="0" xfId="1" applyFont="1" applyFill="1" applyBorder="1" applyAlignment="1">
      <alignment vertical="top" wrapText="1"/>
    </xf>
    <xf numFmtId="3" fontId="5" fillId="2" borderId="0" xfId="1" applyNumberFormat="1" applyFont="1" applyFill="1" applyBorder="1" applyAlignment="1">
      <alignment horizontal="right"/>
    </xf>
    <xf numFmtId="3" fontId="10" fillId="2" borderId="0" xfId="1" applyNumberFormat="1" applyFont="1" applyFill="1" applyBorder="1" applyAlignment="1">
      <alignment horizontal="right"/>
    </xf>
    <xf numFmtId="0" fontId="14" fillId="0" borderId="0" xfId="1" applyFont="1"/>
    <xf numFmtId="0" fontId="15" fillId="0" borderId="0" xfId="1" applyFont="1" applyFill="1"/>
    <xf numFmtId="0" fontId="16" fillId="0" borderId="0" xfId="1" applyFont="1" applyFill="1"/>
    <xf numFmtId="0" fontId="15" fillId="0" borderId="0" xfId="1" applyFont="1" applyFill="1" applyAlignment="1">
      <alignment horizontal="left" wrapText="1"/>
    </xf>
    <xf numFmtId="0" fontId="2" fillId="0" borderId="0" xfId="1" applyFont="1" applyAlignment="1">
      <alignment horizontal="right"/>
    </xf>
    <xf numFmtId="0" fontId="4" fillId="7" borderId="0" xfId="1" applyFont="1" applyFill="1" applyAlignment="1">
      <alignment horizontal="center" wrapText="1"/>
    </xf>
  </cellXfs>
  <cellStyles count="3">
    <cellStyle name="Normal" xfId="0" builtinId="0"/>
    <cellStyle name="Normal 3" xfId="1"/>
    <cellStyle name="Parastais_FMLikp01_p05_221205_pap_afp_makp"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1"/>
  <sheetViews>
    <sheetView tabSelected="1" zoomScale="120" zoomScaleNormal="120" workbookViewId="0">
      <pane xSplit="2" ySplit="8" topLeftCell="C9" activePane="bottomRight" state="frozen"/>
      <selection pane="topRight" activeCell="C1" sqref="C1"/>
      <selection pane="bottomLeft" activeCell="A5" sqref="A5"/>
      <selection pane="bottomRight" activeCell="K6" sqref="K6"/>
    </sheetView>
  </sheetViews>
  <sheetFormatPr defaultRowHeight="15"/>
  <cols>
    <col min="1" max="1" width="9.85546875" style="1" customWidth="1"/>
    <col min="2" max="2" width="34.140625" style="1" customWidth="1"/>
    <col min="3" max="4" width="9.85546875" style="1" bestFit="1" customWidth="1"/>
    <col min="5" max="5" width="11.42578125" style="3" customWidth="1"/>
    <col min="6" max="6" width="9.140625" style="1"/>
    <col min="7" max="8" width="9.85546875" style="1" bestFit="1" customWidth="1"/>
    <col min="9" max="9" width="11.42578125" style="3" customWidth="1"/>
    <col min="10" max="16384" width="9.140625" style="1"/>
  </cols>
  <sheetData>
    <row r="1" spans="1:11" ht="18.75" customHeight="1">
      <c r="E1" s="2"/>
      <c r="I1" s="76" t="s">
        <v>678</v>
      </c>
    </row>
    <row r="2" spans="1:11" ht="18.75" customHeight="1">
      <c r="E2" s="2"/>
      <c r="I2" s="76" t="s">
        <v>679</v>
      </c>
    </row>
    <row r="3" spans="1:11" ht="21.75" customHeight="1">
      <c r="E3" s="2"/>
      <c r="I3" s="76" t="s">
        <v>673</v>
      </c>
    </row>
    <row r="4" spans="1:11" ht="39.75" customHeight="1">
      <c r="B4" s="77" t="s">
        <v>674</v>
      </c>
      <c r="C4" s="77"/>
      <c r="D4" s="77"/>
      <c r="E4" s="77"/>
    </row>
    <row r="5" spans="1:11" ht="21.75" customHeight="1"/>
    <row r="6" spans="1:11" s="8" customFormat="1" ht="58.5" customHeight="1">
      <c r="A6" s="4" t="s">
        <v>0</v>
      </c>
      <c r="B6" s="5" t="s">
        <v>1</v>
      </c>
      <c r="C6" s="6" t="s">
        <v>2</v>
      </c>
      <c r="D6" s="6" t="s">
        <v>3</v>
      </c>
      <c r="E6" s="7" t="s">
        <v>5</v>
      </c>
      <c r="G6" s="6" t="s">
        <v>6</v>
      </c>
      <c r="H6" s="6" t="s">
        <v>7</v>
      </c>
      <c r="I6" s="7" t="s">
        <v>4</v>
      </c>
    </row>
    <row r="7" spans="1:11" s="8" customFormat="1" ht="37.5" customHeight="1">
      <c r="A7" s="9" t="s">
        <v>8</v>
      </c>
      <c r="B7" s="10" t="s">
        <v>9</v>
      </c>
      <c r="C7" s="11"/>
      <c r="D7" s="11"/>
      <c r="E7" s="12"/>
      <c r="G7" s="11"/>
      <c r="H7" s="11"/>
      <c r="I7" s="12"/>
    </row>
    <row r="8" spans="1:11" s="8" customFormat="1" ht="25.5" customHeight="1">
      <c r="A8" s="13" t="s">
        <v>10</v>
      </c>
      <c r="B8" s="14" t="s">
        <v>11</v>
      </c>
      <c r="C8" s="15">
        <f>C9+C313</f>
        <v>188771</v>
      </c>
      <c r="D8" s="15">
        <f>D9+D313</f>
        <v>126151</v>
      </c>
      <c r="E8" s="16">
        <f>E9+E313</f>
        <v>314922</v>
      </c>
      <c r="G8" s="15">
        <f>G9+G313</f>
        <v>188771</v>
      </c>
      <c r="H8" s="15">
        <f>H9+H313</f>
        <v>151183</v>
      </c>
      <c r="I8" s="16">
        <f>I9+I313</f>
        <v>339954</v>
      </c>
      <c r="K8" s="17"/>
    </row>
    <row r="9" spans="1:11" s="8" customFormat="1" ht="27" customHeight="1">
      <c r="A9" s="18" t="s">
        <v>12</v>
      </c>
      <c r="B9" s="19" t="s">
        <v>13</v>
      </c>
      <c r="C9" s="20">
        <f>C10+C144+C161+C250+C274</f>
        <v>188771</v>
      </c>
      <c r="D9" s="20">
        <f>D10+D144+D161+D250+D274</f>
        <v>126151</v>
      </c>
      <c r="E9" s="21">
        <f>E10+E144+E161+E250+E274</f>
        <v>314922</v>
      </c>
      <c r="G9" s="20">
        <f>G10+G144+G161+G250+G274</f>
        <v>188771</v>
      </c>
      <c r="H9" s="20">
        <f>H10+H144+H161+H250+H274</f>
        <v>151183</v>
      </c>
      <c r="I9" s="21">
        <f>I10+I144+I161+I250+I274</f>
        <v>339954</v>
      </c>
    </row>
    <row r="10" spans="1:11" s="8" customFormat="1" ht="25.5">
      <c r="A10" s="22" t="s">
        <v>14</v>
      </c>
      <c r="B10" s="23" t="s">
        <v>15</v>
      </c>
      <c r="C10" s="24">
        <f>C11+C47</f>
        <v>188771</v>
      </c>
      <c r="D10" s="24">
        <f>D11+D47</f>
        <v>126151</v>
      </c>
      <c r="E10" s="25">
        <f>E11+E47</f>
        <v>314922</v>
      </c>
      <c r="G10" s="24">
        <f>G11+G47</f>
        <v>188771</v>
      </c>
      <c r="H10" s="24">
        <f>H11+H47</f>
        <v>151183</v>
      </c>
      <c r="I10" s="25">
        <f>I11+I47</f>
        <v>339954</v>
      </c>
    </row>
    <row r="11" spans="1:11" s="8" customFormat="1" ht="18" customHeight="1">
      <c r="A11" s="26" t="s">
        <v>16</v>
      </c>
      <c r="B11" s="27" t="s">
        <v>17</v>
      </c>
      <c r="C11" s="28">
        <f>C12+C34</f>
        <v>106263</v>
      </c>
      <c r="D11" s="28">
        <f>D12+D34</f>
        <v>68998</v>
      </c>
      <c r="E11" s="29">
        <f>E12+E34</f>
        <v>175261</v>
      </c>
      <c r="G11" s="28">
        <f>G12+G34</f>
        <v>106263</v>
      </c>
      <c r="H11" s="28">
        <f>H12+H34</f>
        <v>82655</v>
      </c>
      <c r="I11" s="29">
        <f>I12+I34</f>
        <v>188918</v>
      </c>
    </row>
    <row r="12" spans="1:11" s="8" customFormat="1" ht="12.75">
      <c r="A12" s="26" t="s">
        <v>18</v>
      </c>
      <c r="B12" s="30" t="s">
        <v>19</v>
      </c>
      <c r="C12" s="28">
        <f>C13+C21+C31+C33</f>
        <v>85980</v>
      </c>
      <c r="D12" s="28">
        <f>D13+D21+D31+D33</f>
        <v>55828</v>
      </c>
      <c r="E12" s="29">
        <f>E13+E21+E31+E33</f>
        <v>141808</v>
      </c>
      <c r="G12" s="28">
        <f>G13+G21+G31+G33</f>
        <v>85980</v>
      </c>
      <c r="H12" s="28">
        <f>H13+H21+H31+H33</f>
        <v>66878</v>
      </c>
      <c r="I12" s="29">
        <f>I13+I21+I31+I33</f>
        <v>152858</v>
      </c>
    </row>
    <row r="13" spans="1:11" s="8" customFormat="1" ht="12.75">
      <c r="A13" s="31" t="s">
        <v>20</v>
      </c>
      <c r="B13" s="30" t="s">
        <v>21</v>
      </c>
      <c r="C13" s="32">
        <f>SUM(C14:C20)</f>
        <v>85980</v>
      </c>
      <c r="D13" s="32">
        <f>SUM(D14:D20)</f>
        <v>55828</v>
      </c>
      <c r="E13" s="33">
        <f>SUM(E14:E20)</f>
        <v>141808</v>
      </c>
      <c r="G13" s="32">
        <f>SUM(G14:G20)</f>
        <v>85980</v>
      </c>
      <c r="H13" s="32">
        <f>SUM(H14:H20)</f>
        <v>66878</v>
      </c>
      <c r="I13" s="33">
        <f>SUM(I14:I20)</f>
        <v>152858</v>
      </c>
    </row>
    <row r="14" spans="1:11" s="8" customFormat="1" ht="12.75" hidden="1">
      <c r="A14" s="34" t="s">
        <v>22</v>
      </c>
      <c r="B14" s="30" t="s">
        <v>23</v>
      </c>
      <c r="C14" s="35"/>
      <c r="D14" s="35"/>
      <c r="E14" s="36"/>
      <c r="G14" s="35"/>
      <c r="H14" s="35"/>
      <c r="I14" s="36"/>
    </row>
    <row r="15" spans="1:11" s="8" customFormat="1" ht="25.5" hidden="1">
      <c r="A15" s="34" t="s">
        <v>24</v>
      </c>
      <c r="B15" s="30" t="s">
        <v>25</v>
      </c>
      <c r="C15" s="35"/>
      <c r="D15" s="35"/>
      <c r="E15" s="36"/>
      <c r="G15" s="35"/>
      <c r="H15" s="35"/>
      <c r="I15" s="36"/>
    </row>
    <row r="16" spans="1:11" s="8" customFormat="1" ht="38.25" hidden="1">
      <c r="A16" s="34" t="s">
        <v>26</v>
      </c>
      <c r="B16" s="30" t="s">
        <v>27</v>
      </c>
      <c r="C16" s="35"/>
      <c r="D16" s="35"/>
      <c r="E16" s="36"/>
      <c r="G16" s="35"/>
      <c r="H16" s="35"/>
      <c r="I16" s="36"/>
    </row>
    <row r="17" spans="1:9" s="8" customFormat="1" ht="12.75">
      <c r="A17" s="34" t="s">
        <v>28</v>
      </c>
      <c r="B17" s="30" t="s">
        <v>29</v>
      </c>
      <c r="C17" s="32">
        <v>15773</v>
      </c>
      <c r="D17" s="32">
        <v>15773</v>
      </c>
      <c r="E17" s="37">
        <f>SUM(C17:D17)</f>
        <v>31546</v>
      </c>
      <c r="G17" s="32">
        <v>15773</v>
      </c>
      <c r="H17" s="32">
        <v>17374</v>
      </c>
      <c r="I17" s="37">
        <f>SUM(G17:H17)</f>
        <v>33147</v>
      </c>
    </row>
    <row r="18" spans="1:9" s="8" customFormat="1" ht="25.5" hidden="1">
      <c r="A18" s="34" t="s">
        <v>30</v>
      </c>
      <c r="B18" s="30" t="s">
        <v>31</v>
      </c>
      <c r="C18" s="35"/>
      <c r="D18" s="35"/>
      <c r="E18" s="36"/>
      <c r="G18" s="35"/>
      <c r="H18" s="35"/>
      <c r="I18" s="36"/>
    </row>
    <row r="19" spans="1:9" s="8" customFormat="1" ht="25.5" hidden="1">
      <c r="A19" s="34">
        <v>1116</v>
      </c>
      <c r="B19" s="30" t="s">
        <v>32</v>
      </c>
      <c r="C19" s="35"/>
      <c r="D19" s="35"/>
      <c r="E19" s="36"/>
      <c r="G19" s="35"/>
      <c r="H19" s="35"/>
      <c r="I19" s="36"/>
    </row>
    <row r="20" spans="1:9" s="8" customFormat="1" ht="12.75">
      <c r="A20" s="34" t="s">
        <v>33</v>
      </c>
      <c r="B20" s="30" t="s">
        <v>34</v>
      </c>
      <c r="C20" s="32">
        <v>70207</v>
      </c>
      <c r="D20" s="32">
        <v>40055</v>
      </c>
      <c r="E20" s="37">
        <f>SUM(C20:D20)</f>
        <v>110262</v>
      </c>
      <c r="G20" s="32">
        <v>70207</v>
      </c>
      <c r="H20" s="32">
        <v>49504</v>
      </c>
      <c r="I20" s="37">
        <f>SUM(G20:H20)</f>
        <v>119711</v>
      </c>
    </row>
    <row r="21" spans="1:9" s="8" customFormat="1" ht="12.75">
      <c r="A21" s="31" t="s">
        <v>35</v>
      </c>
      <c r="B21" s="30" t="s">
        <v>36</v>
      </c>
      <c r="C21" s="32">
        <f>SUM(C22:C30)</f>
        <v>0</v>
      </c>
      <c r="D21" s="32">
        <f>SUM(D22:D30)</f>
        <v>0</v>
      </c>
      <c r="E21" s="33">
        <f>SUM(E22:E30)</f>
        <v>0</v>
      </c>
      <c r="G21" s="32">
        <f>SUM(G22:G30)</f>
        <v>0</v>
      </c>
      <c r="H21" s="32">
        <f>SUM(H22:H30)</f>
        <v>0</v>
      </c>
      <c r="I21" s="33">
        <f>SUM(I22:I30)</f>
        <v>0</v>
      </c>
    </row>
    <row r="22" spans="1:9" s="8" customFormat="1" ht="12.75" hidden="1">
      <c r="A22" s="34" t="s">
        <v>37</v>
      </c>
      <c r="B22" s="30" t="s">
        <v>38</v>
      </c>
      <c r="C22" s="32"/>
      <c r="D22" s="32"/>
      <c r="E22" s="33"/>
      <c r="G22" s="32"/>
      <c r="H22" s="32"/>
      <c r="I22" s="33"/>
    </row>
    <row r="23" spans="1:9" s="8" customFormat="1" ht="25.5" hidden="1">
      <c r="A23" s="34" t="s">
        <v>39</v>
      </c>
      <c r="B23" s="30" t="s">
        <v>40</v>
      </c>
      <c r="C23" s="32"/>
      <c r="D23" s="32"/>
      <c r="E23" s="33"/>
      <c r="G23" s="32"/>
      <c r="H23" s="32"/>
      <c r="I23" s="33"/>
    </row>
    <row r="24" spans="1:9" s="8" customFormat="1" ht="25.5" hidden="1">
      <c r="A24" s="34" t="s">
        <v>41</v>
      </c>
      <c r="B24" s="30" t="s">
        <v>42</v>
      </c>
      <c r="C24" s="35"/>
      <c r="D24" s="35"/>
      <c r="E24" s="36"/>
      <c r="G24" s="35"/>
      <c r="H24" s="35"/>
      <c r="I24" s="36"/>
    </row>
    <row r="25" spans="1:9" s="8" customFormat="1" ht="12.75" hidden="1">
      <c r="A25" s="34" t="s">
        <v>43</v>
      </c>
      <c r="B25" s="30" t="s">
        <v>44</v>
      </c>
      <c r="C25" s="35"/>
      <c r="D25" s="35"/>
      <c r="E25" s="36"/>
      <c r="G25" s="35"/>
      <c r="H25" s="35"/>
      <c r="I25" s="36"/>
    </row>
    <row r="26" spans="1:9" s="8" customFormat="1" ht="25.5" hidden="1">
      <c r="A26" s="34" t="s">
        <v>45</v>
      </c>
      <c r="B26" s="30" t="s">
        <v>46</v>
      </c>
      <c r="C26" s="35"/>
      <c r="D26" s="35"/>
      <c r="E26" s="36"/>
      <c r="G26" s="35"/>
      <c r="H26" s="35"/>
      <c r="I26" s="36"/>
    </row>
    <row r="27" spans="1:9" s="8" customFormat="1" ht="25.5" hidden="1">
      <c r="A27" s="34" t="s">
        <v>47</v>
      </c>
      <c r="B27" s="30" t="s">
        <v>48</v>
      </c>
      <c r="C27" s="32"/>
      <c r="D27" s="32"/>
      <c r="E27" s="33"/>
      <c r="G27" s="32"/>
      <c r="H27" s="32"/>
      <c r="I27" s="33"/>
    </row>
    <row r="28" spans="1:9" s="8" customFormat="1" ht="12.75" hidden="1">
      <c r="A28" s="34" t="s">
        <v>49</v>
      </c>
      <c r="B28" s="30" t="s">
        <v>50</v>
      </c>
      <c r="C28" s="32"/>
      <c r="D28" s="32"/>
      <c r="E28" s="33"/>
      <c r="G28" s="32"/>
      <c r="H28" s="32"/>
      <c r="I28" s="33"/>
    </row>
    <row r="29" spans="1:9" s="8" customFormat="1" ht="25.5" hidden="1">
      <c r="A29" s="34" t="s">
        <v>51</v>
      </c>
      <c r="B29" s="30" t="s">
        <v>52</v>
      </c>
      <c r="C29" s="35"/>
      <c r="D29" s="35"/>
      <c r="E29" s="36"/>
      <c r="G29" s="35"/>
      <c r="H29" s="35"/>
      <c r="I29" s="36"/>
    </row>
    <row r="30" spans="1:9" s="8" customFormat="1" ht="25.5" hidden="1">
      <c r="A30" s="34" t="s">
        <v>53</v>
      </c>
      <c r="B30" s="38" t="s">
        <v>54</v>
      </c>
      <c r="C30" s="32"/>
      <c r="D30" s="32"/>
      <c r="E30" s="33"/>
      <c r="G30" s="32"/>
      <c r="H30" s="32"/>
      <c r="I30" s="33"/>
    </row>
    <row r="31" spans="1:9" s="8" customFormat="1" ht="38.25">
      <c r="A31" s="31" t="s">
        <v>55</v>
      </c>
      <c r="B31" s="30" t="s">
        <v>56</v>
      </c>
      <c r="C31" s="32"/>
      <c r="D31" s="32"/>
      <c r="E31" s="37">
        <f>SUM(C31:D31)</f>
        <v>0</v>
      </c>
      <c r="G31" s="32"/>
      <c r="H31" s="32"/>
      <c r="I31" s="37">
        <f>SUM(G31:H31)</f>
        <v>0</v>
      </c>
    </row>
    <row r="32" spans="1:9" s="8" customFormat="1" ht="38.25" hidden="1">
      <c r="A32" s="31" t="s">
        <v>57</v>
      </c>
      <c r="B32" s="30" t="s">
        <v>58</v>
      </c>
      <c r="C32" s="39" t="s">
        <v>59</v>
      </c>
      <c r="D32" s="39" t="s">
        <v>59</v>
      </c>
      <c r="E32" s="40" t="s">
        <v>59</v>
      </c>
      <c r="G32" s="39" t="s">
        <v>59</v>
      </c>
      <c r="H32" s="39" t="s">
        <v>59</v>
      </c>
      <c r="I32" s="40" t="s">
        <v>59</v>
      </c>
    </row>
    <row r="33" spans="1:9" s="8" customFormat="1" ht="25.5" hidden="1">
      <c r="A33" s="31" t="s">
        <v>60</v>
      </c>
      <c r="B33" s="30" t="s">
        <v>61</v>
      </c>
      <c r="C33" s="35"/>
      <c r="D33" s="35"/>
      <c r="E33" s="36"/>
      <c r="G33" s="35"/>
      <c r="H33" s="35"/>
      <c r="I33" s="36"/>
    </row>
    <row r="34" spans="1:9" s="8" customFormat="1" ht="35.25" customHeight="1">
      <c r="A34" s="26" t="s">
        <v>62</v>
      </c>
      <c r="B34" s="30" t="s">
        <v>63</v>
      </c>
      <c r="C34" s="28">
        <f>C35+C36+C46</f>
        <v>20283</v>
      </c>
      <c r="D34" s="28">
        <f>D35+D36+D46</f>
        <v>13170</v>
      </c>
      <c r="E34" s="29">
        <f>E35+E36+E46</f>
        <v>33453</v>
      </c>
      <c r="G34" s="28">
        <f>G35+G36+G46</f>
        <v>20283</v>
      </c>
      <c r="H34" s="28">
        <f>H35+H36+H46</f>
        <v>15777</v>
      </c>
      <c r="I34" s="29">
        <f>I35+I36+I46</f>
        <v>36060</v>
      </c>
    </row>
    <row r="35" spans="1:9" s="8" customFormat="1" ht="25.5">
      <c r="A35" s="31" t="s">
        <v>64</v>
      </c>
      <c r="B35" s="30" t="s">
        <v>65</v>
      </c>
      <c r="C35" s="32">
        <v>20283</v>
      </c>
      <c r="D35" s="32">
        <v>13170</v>
      </c>
      <c r="E35" s="37">
        <f>SUM(C35:D35)</f>
        <v>33453</v>
      </c>
      <c r="G35" s="32">
        <v>20283</v>
      </c>
      <c r="H35" s="32">
        <v>15777</v>
      </c>
      <c r="I35" s="37">
        <f>SUM(G35:H35)</f>
        <v>36060</v>
      </c>
    </row>
    <row r="36" spans="1:9" s="8" customFormat="1" ht="25.5">
      <c r="A36" s="31" t="s">
        <v>66</v>
      </c>
      <c r="B36" s="30" t="s">
        <v>67</v>
      </c>
      <c r="C36" s="32">
        <f>SUM(C37:C45)</f>
        <v>0</v>
      </c>
      <c r="D36" s="32">
        <f>SUM(D37:D45)</f>
        <v>0</v>
      </c>
      <c r="E36" s="33">
        <f>SUM(E37:E45)</f>
        <v>0</v>
      </c>
      <c r="G36" s="32">
        <f>SUM(G37:G45)</f>
        <v>0</v>
      </c>
      <c r="H36" s="32">
        <f>SUM(H37:H45)</f>
        <v>0</v>
      </c>
      <c r="I36" s="33">
        <f>SUM(I37:I45)</f>
        <v>0</v>
      </c>
    </row>
    <row r="37" spans="1:9" s="8" customFormat="1" ht="39.75" hidden="1" customHeight="1">
      <c r="A37" s="34" t="s">
        <v>68</v>
      </c>
      <c r="B37" s="30" t="s">
        <v>69</v>
      </c>
      <c r="C37" s="32"/>
      <c r="D37" s="32"/>
      <c r="E37" s="37">
        <f>SUM(C37:D37)</f>
        <v>0</v>
      </c>
      <c r="G37" s="32"/>
      <c r="H37" s="32"/>
      <c r="I37" s="37">
        <f>SUM(G37:H37)</f>
        <v>0</v>
      </c>
    </row>
    <row r="38" spans="1:9" s="8" customFormat="1" ht="25.5" hidden="1">
      <c r="A38" s="34" t="s">
        <v>70</v>
      </c>
      <c r="B38" s="30" t="s">
        <v>71</v>
      </c>
      <c r="C38" s="35"/>
      <c r="D38" s="35"/>
      <c r="E38" s="36"/>
      <c r="G38" s="35"/>
      <c r="H38" s="35"/>
      <c r="I38" s="36"/>
    </row>
    <row r="39" spans="1:9" s="8" customFormat="1" ht="12.75" hidden="1">
      <c r="A39" s="34" t="s">
        <v>72</v>
      </c>
      <c r="B39" s="30" t="s">
        <v>73</v>
      </c>
      <c r="C39" s="35"/>
      <c r="D39" s="35"/>
      <c r="E39" s="36"/>
      <c r="G39" s="35"/>
      <c r="H39" s="35"/>
      <c r="I39" s="36"/>
    </row>
    <row r="40" spans="1:9" s="8" customFormat="1" ht="25.5" hidden="1">
      <c r="A40" s="34" t="s">
        <v>74</v>
      </c>
      <c r="B40" s="30" t="s">
        <v>75</v>
      </c>
      <c r="C40" s="35"/>
      <c r="D40" s="35"/>
      <c r="E40" s="36"/>
      <c r="G40" s="35"/>
      <c r="H40" s="35"/>
      <c r="I40" s="36"/>
    </row>
    <row r="41" spans="1:9" s="8" customFormat="1" ht="12.75" hidden="1">
      <c r="A41" s="34" t="s">
        <v>76</v>
      </c>
      <c r="B41" s="30" t="s">
        <v>77</v>
      </c>
      <c r="C41" s="35"/>
      <c r="D41" s="35"/>
      <c r="E41" s="36"/>
      <c r="G41" s="35"/>
      <c r="H41" s="35"/>
      <c r="I41" s="36"/>
    </row>
    <row r="42" spans="1:9" s="8" customFormat="1" ht="25.5" hidden="1">
      <c r="A42" s="34" t="s">
        <v>78</v>
      </c>
      <c r="B42" s="38" t="s">
        <v>79</v>
      </c>
      <c r="C42" s="35"/>
      <c r="D42" s="35"/>
      <c r="E42" s="36"/>
      <c r="G42" s="35"/>
      <c r="H42" s="35"/>
      <c r="I42" s="36"/>
    </row>
    <row r="43" spans="1:9" s="8" customFormat="1" ht="25.5" hidden="1">
      <c r="A43" s="34" t="s">
        <v>80</v>
      </c>
      <c r="B43" s="30" t="s">
        <v>81</v>
      </c>
      <c r="C43" s="35"/>
      <c r="D43" s="35"/>
      <c r="E43" s="36"/>
      <c r="G43" s="35"/>
      <c r="H43" s="35"/>
      <c r="I43" s="36"/>
    </row>
    <row r="44" spans="1:9" s="8" customFormat="1" ht="35.25" hidden="1" customHeight="1">
      <c r="A44" s="34" t="s">
        <v>82</v>
      </c>
      <c r="B44" s="30" t="s">
        <v>83</v>
      </c>
      <c r="C44" s="32"/>
      <c r="D44" s="32"/>
      <c r="E44" s="33"/>
      <c r="G44" s="32"/>
      <c r="H44" s="32"/>
      <c r="I44" s="33"/>
    </row>
    <row r="45" spans="1:9" s="8" customFormat="1" ht="25.5" hidden="1">
      <c r="A45" s="34" t="s">
        <v>84</v>
      </c>
      <c r="B45" s="30" t="s">
        <v>85</v>
      </c>
      <c r="C45" s="39" t="s">
        <v>59</v>
      </c>
      <c r="D45" s="39" t="s">
        <v>59</v>
      </c>
      <c r="E45" s="40" t="s">
        <v>59</v>
      </c>
      <c r="G45" s="39" t="s">
        <v>59</v>
      </c>
      <c r="H45" s="39" t="s">
        <v>59</v>
      </c>
      <c r="I45" s="40" t="s">
        <v>59</v>
      </c>
    </row>
    <row r="46" spans="1:9" s="8" customFormat="1" ht="25.5" hidden="1">
      <c r="A46" s="31" t="s">
        <v>86</v>
      </c>
      <c r="B46" s="30" t="s">
        <v>87</v>
      </c>
      <c r="C46" s="35"/>
      <c r="D46" s="35"/>
      <c r="E46" s="36"/>
      <c r="G46" s="35"/>
      <c r="H46" s="35"/>
      <c r="I46" s="36"/>
    </row>
    <row r="47" spans="1:9" s="8" customFormat="1" ht="27" customHeight="1">
      <c r="A47" s="41" t="s">
        <v>88</v>
      </c>
      <c r="B47" s="30" t="s">
        <v>89</v>
      </c>
      <c r="C47" s="28">
        <f>C48+C55+C104+C134+C135+C143</f>
        <v>82508</v>
      </c>
      <c r="D47" s="28">
        <f>D48+D55+D104+D134+D135+D143</f>
        <v>57153</v>
      </c>
      <c r="E47" s="29">
        <f>E48+E55+E104+E134+E135+E143</f>
        <v>139661</v>
      </c>
      <c r="G47" s="28">
        <f>G48+G55+G104+G134+G135+G143</f>
        <v>82508</v>
      </c>
      <c r="H47" s="28">
        <f>H48+H55+H104+H134+H135+H143</f>
        <v>68528</v>
      </c>
      <c r="I47" s="29">
        <f>I48+I55+I104+I134+I135+I143</f>
        <v>151036</v>
      </c>
    </row>
    <row r="48" spans="1:9" s="8" customFormat="1" ht="25.5">
      <c r="A48" s="26" t="s">
        <v>90</v>
      </c>
      <c r="B48" s="42" t="s">
        <v>91</v>
      </c>
      <c r="C48" s="28">
        <f>C49+C52</f>
        <v>25861</v>
      </c>
      <c r="D48" s="28">
        <f>D49+D52</f>
        <v>21835</v>
      </c>
      <c r="E48" s="29">
        <f>E49+E52</f>
        <v>47696</v>
      </c>
      <c r="G48" s="28">
        <f>G49+G52</f>
        <v>25861</v>
      </c>
      <c r="H48" s="28">
        <f>H49+H52</f>
        <v>26694</v>
      </c>
      <c r="I48" s="29">
        <f>I49+I52</f>
        <v>52555</v>
      </c>
    </row>
    <row r="49" spans="1:9" s="8" customFormat="1" ht="25.5">
      <c r="A49" s="31" t="s">
        <v>92</v>
      </c>
      <c r="B49" s="38" t="s">
        <v>93</v>
      </c>
      <c r="C49" s="32">
        <f>SUM(C50:C51)</f>
        <v>13746</v>
      </c>
      <c r="D49" s="32">
        <f>SUM(D50:D51)</f>
        <v>9720</v>
      </c>
      <c r="E49" s="33">
        <f>SUM(E50:E51)</f>
        <v>23466</v>
      </c>
      <c r="G49" s="32">
        <f>SUM(G50:G51)</f>
        <v>13746</v>
      </c>
      <c r="H49" s="32">
        <f>SUM(H50:H51)</f>
        <v>11959</v>
      </c>
      <c r="I49" s="33">
        <f>SUM(I50:I51)</f>
        <v>25705</v>
      </c>
    </row>
    <row r="50" spans="1:9" s="8" customFormat="1" ht="12.75">
      <c r="A50" s="34" t="s">
        <v>94</v>
      </c>
      <c r="B50" s="30" t="s">
        <v>95</v>
      </c>
      <c r="C50" s="32">
        <v>2648</v>
      </c>
      <c r="D50" s="32">
        <v>2160</v>
      </c>
      <c r="E50" s="37">
        <f>SUM(C50:D50)</f>
        <v>4808</v>
      </c>
      <c r="G50" s="32">
        <v>2648</v>
      </c>
      <c r="H50" s="32">
        <v>2328</v>
      </c>
      <c r="I50" s="37">
        <f>SUM(G50:H50)</f>
        <v>4976</v>
      </c>
    </row>
    <row r="51" spans="1:9" s="8" customFormat="1" ht="25.5">
      <c r="A51" s="34" t="s">
        <v>96</v>
      </c>
      <c r="B51" s="38" t="s">
        <v>97</v>
      </c>
      <c r="C51" s="32">
        <v>11098</v>
      </c>
      <c r="D51" s="32">
        <v>7560</v>
      </c>
      <c r="E51" s="37">
        <f>SUM(C51:D51)</f>
        <v>18658</v>
      </c>
      <c r="G51" s="32">
        <v>11098</v>
      </c>
      <c r="H51" s="32">
        <v>9631</v>
      </c>
      <c r="I51" s="37">
        <f>SUM(G51:H51)</f>
        <v>20729</v>
      </c>
    </row>
    <row r="52" spans="1:9" s="8" customFormat="1" ht="29.25" customHeight="1">
      <c r="A52" s="31" t="s">
        <v>98</v>
      </c>
      <c r="B52" s="38" t="s">
        <v>99</v>
      </c>
      <c r="C52" s="32">
        <f>SUM(C53:C54)</f>
        <v>12115</v>
      </c>
      <c r="D52" s="32">
        <f>SUM(D53:D54)</f>
        <v>12115</v>
      </c>
      <c r="E52" s="33">
        <f>SUM(E53:E54)</f>
        <v>24230</v>
      </c>
      <c r="G52" s="32">
        <f>SUM(G53:G54)</f>
        <v>12115</v>
      </c>
      <c r="H52" s="32">
        <f>SUM(H53:H54)</f>
        <v>14735</v>
      </c>
      <c r="I52" s="33">
        <f>SUM(I53:I54)</f>
        <v>26850</v>
      </c>
    </row>
    <row r="53" spans="1:9" s="8" customFormat="1" ht="12.75">
      <c r="A53" s="34" t="s">
        <v>100</v>
      </c>
      <c r="B53" s="30" t="s">
        <v>95</v>
      </c>
      <c r="C53" s="32">
        <v>3961</v>
      </c>
      <c r="D53" s="32">
        <v>3961</v>
      </c>
      <c r="E53" s="37">
        <f>SUM(C53:D53)</f>
        <v>7922</v>
      </c>
      <c r="G53" s="32">
        <v>3961</v>
      </c>
      <c r="H53" s="32">
        <v>4950</v>
      </c>
      <c r="I53" s="37">
        <f>SUM(G53:H53)</f>
        <v>8911</v>
      </c>
    </row>
    <row r="54" spans="1:9" s="8" customFormat="1" ht="25.5">
      <c r="A54" s="34" t="s">
        <v>101</v>
      </c>
      <c r="B54" s="38" t="s">
        <v>97</v>
      </c>
      <c r="C54" s="32">
        <v>8154</v>
      </c>
      <c r="D54" s="32">
        <v>8154</v>
      </c>
      <c r="E54" s="37">
        <f>SUM(C54:D54)</f>
        <v>16308</v>
      </c>
      <c r="G54" s="32">
        <v>8154</v>
      </c>
      <c r="H54" s="32">
        <v>9785</v>
      </c>
      <c r="I54" s="37">
        <f>SUM(G54:H54)</f>
        <v>17939</v>
      </c>
    </row>
    <row r="55" spans="1:9" s="8" customFormat="1" ht="21.75" customHeight="1">
      <c r="A55" s="26" t="s">
        <v>102</v>
      </c>
      <c r="B55" s="30" t="s">
        <v>103</v>
      </c>
      <c r="C55" s="28">
        <f>C56+C59+C64+C74+C84+C88+C94+C100</f>
        <v>23966</v>
      </c>
      <c r="D55" s="28">
        <f>D56+D59+D64+D74+D84+D88+D94+D100</f>
        <v>22157</v>
      </c>
      <c r="E55" s="29">
        <f>E56+E59+E64+E74+E84+E88+E94+E100</f>
        <v>46123</v>
      </c>
      <c r="G55" s="28">
        <f>G56+G59+G64+G74+G84+G88+G94+G100</f>
        <v>23966</v>
      </c>
      <c r="H55" s="28">
        <f>H56+H59+H64+H74+H84+H88+H94+H100</f>
        <v>25899</v>
      </c>
      <c r="I55" s="29">
        <f>I56+I59+I64+I74+I84+I88+I94+I100</f>
        <v>49865</v>
      </c>
    </row>
    <row r="56" spans="1:9" s="8" customFormat="1" ht="12.75">
      <c r="A56" s="31" t="s">
        <v>104</v>
      </c>
      <c r="B56" s="30" t="s">
        <v>105</v>
      </c>
      <c r="C56" s="32">
        <f>SUM(C57:C58)</f>
        <v>2604</v>
      </c>
      <c r="D56" s="32">
        <f>SUM(D57:D58)</f>
        <v>2604</v>
      </c>
      <c r="E56" s="33">
        <f>SUM(E57:E58)</f>
        <v>5208</v>
      </c>
      <c r="G56" s="32">
        <f>SUM(G57:G58)</f>
        <v>2604</v>
      </c>
      <c r="H56" s="32">
        <f>SUM(H57:H58)</f>
        <v>2604</v>
      </c>
      <c r="I56" s="33">
        <f>SUM(I57:I58)</f>
        <v>5208</v>
      </c>
    </row>
    <row r="57" spans="1:9" s="8" customFormat="1" ht="32.25" hidden="1" customHeight="1">
      <c r="A57" s="34" t="s">
        <v>106</v>
      </c>
      <c r="B57" s="30" t="s">
        <v>107</v>
      </c>
      <c r="C57" s="35"/>
      <c r="D57" s="35"/>
      <c r="E57" s="36"/>
      <c r="G57" s="35"/>
      <c r="H57" s="35"/>
      <c r="I57" s="36"/>
    </row>
    <row r="58" spans="1:9" s="8" customFormat="1" ht="12.75">
      <c r="A58" s="34" t="s">
        <v>108</v>
      </c>
      <c r="B58" s="30" t="s">
        <v>109</v>
      </c>
      <c r="C58" s="32">
        <v>2604</v>
      </c>
      <c r="D58" s="32">
        <v>2604</v>
      </c>
      <c r="E58" s="37">
        <f>SUM(C58:D58)</f>
        <v>5208</v>
      </c>
      <c r="G58" s="32">
        <v>2604</v>
      </c>
      <c r="H58" s="32">
        <v>2604</v>
      </c>
      <c r="I58" s="37">
        <f>SUM(G58:H58)</f>
        <v>5208</v>
      </c>
    </row>
    <row r="59" spans="1:9" s="8" customFormat="1" ht="25.5">
      <c r="A59" s="31" t="s">
        <v>110</v>
      </c>
      <c r="B59" s="30" t="s">
        <v>111</v>
      </c>
      <c r="C59" s="32">
        <f>SUM(C60:C63)</f>
        <v>0</v>
      </c>
      <c r="D59" s="32">
        <f>SUM(D60:D63)</f>
        <v>0</v>
      </c>
      <c r="E59" s="33">
        <f>SUM(E60:E63)</f>
        <v>0</v>
      </c>
      <c r="G59" s="32">
        <f>SUM(G60:G63)</f>
        <v>0</v>
      </c>
      <c r="H59" s="32">
        <f>SUM(H60:H63)</f>
        <v>0</v>
      </c>
      <c r="I59" s="33">
        <f>SUM(I60:I63)</f>
        <v>0</v>
      </c>
    </row>
    <row r="60" spans="1:9" s="8" customFormat="1" ht="12.75" hidden="1">
      <c r="A60" s="34" t="s">
        <v>112</v>
      </c>
      <c r="B60" s="30" t="s">
        <v>113</v>
      </c>
      <c r="C60" s="35"/>
      <c r="D60" s="35"/>
      <c r="E60" s="36"/>
      <c r="G60" s="35"/>
      <c r="H60" s="35"/>
      <c r="I60" s="36"/>
    </row>
    <row r="61" spans="1:9" s="8" customFormat="1" ht="12.75" hidden="1">
      <c r="A61" s="34" t="s">
        <v>114</v>
      </c>
      <c r="B61" s="30" t="s">
        <v>115</v>
      </c>
      <c r="C61" s="32"/>
      <c r="D61" s="32"/>
      <c r="E61" s="33"/>
      <c r="G61" s="32"/>
      <c r="H61" s="32"/>
      <c r="I61" s="33"/>
    </row>
    <row r="62" spans="1:9" s="8" customFormat="1" ht="12.75" hidden="1">
      <c r="A62" s="34" t="s">
        <v>116</v>
      </c>
      <c r="B62" s="30" t="s">
        <v>117</v>
      </c>
      <c r="C62" s="32"/>
      <c r="D62" s="32"/>
      <c r="E62" s="33"/>
      <c r="G62" s="32"/>
      <c r="H62" s="32"/>
      <c r="I62" s="33"/>
    </row>
    <row r="63" spans="1:9" s="8" customFormat="1" ht="25.5" hidden="1">
      <c r="A63" s="34" t="s">
        <v>118</v>
      </c>
      <c r="B63" s="30" t="s">
        <v>119</v>
      </c>
      <c r="C63" s="32"/>
      <c r="D63" s="32"/>
      <c r="E63" s="33"/>
      <c r="G63" s="32"/>
      <c r="H63" s="32"/>
      <c r="I63" s="33"/>
    </row>
    <row r="64" spans="1:9" s="8" customFormat="1" ht="38.25">
      <c r="A64" s="31" t="s">
        <v>120</v>
      </c>
      <c r="B64" s="30" t="s">
        <v>121</v>
      </c>
      <c r="C64" s="32">
        <f>SUM(C65:C73)</f>
        <v>3124</v>
      </c>
      <c r="D64" s="32">
        <f>SUM(D65:D73)</f>
        <v>8196</v>
      </c>
      <c r="E64" s="33">
        <f>SUM(E65:E73)</f>
        <v>11320</v>
      </c>
      <c r="G64" s="32">
        <f>SUM(G65:G73)</f>
        <v>3124</v>
      </c>
      <c r="H64" s="32">
        <f>SUM(H65:H73)</f>
        <v>8796</v>
      </c>
      <c r="I64" s="33">
        <f>SUM(I65:I73)</f>
        <v>11920</v>
      </c>
    </row>
    <row r="65" spans="1:9" s="8" customFormat="1" ht="38.25">
      <c r="A65" s="34" t="s">
        <v>122</v>
      </c>
      <c r="B65" s="30" t="s">
        <v>123</v>
      </c>
      <c r="C65" s="32">
        <v>2920</v>
      </c>
      <c r="D65" s="32">
        <v>3500</v>
      </c>
      <c r="E65" s="37">
        <f>SUM(C65:D65)</f>
        <v>6420</v>
      </c>
      <c r="G65" s="32">
        <v>2920</v>
      </c>
      <c r="H65" s="32">
        <v>4100</v>
      </c>
      <c r="I65" s="37">
        <f>SUM(G65:H65)</f>
        <v>7020</v>
      </c>
    </row>
    <row r="66" spans="1:9" s="8" customFormat="1" ht="25.5" hidden="1">
      <c r="A66" s="34">
        <v>2232</v>
      </c>
      <c r="B66" s="38" t="s">
        <v>124</v>
      </c>
      <c r="C66" s="35"/>
      <c r="D66" s="35"/>
      <c r="E66" s="36"/>
      <c r="G66" s="35"/>
      <c r="H66" s="35"/>
      <c r="I66" s="36"/>
    </row>
    <row r="67" spans="1:9" s="8" customFormat="1" ht="12.75">
      <c r="A67" s="34" t="s">
        <v>125</v>
      </c>
      <c r="B67" s="30" t="s">
        <v>126</v>
      </c>
      <c r="C67" s="32"/>
      <c r="D67" s="32"/>
      <c r="E67" s="33"/>
      <c r="G67" s="32"/>
      <c r="H67" s="32"/>
      <c r="I67" s="33"/>
    </row>
    <row r="68" spans="1:9" s="8" customFormat="1" ht="25.5">
      <c r="A68" s="34" t="s">
        <v>127</v>
      </c>
      <c r="B68" s="30" t="s">
        <v>128</v>
      </c>
      <c r="C68" s="32">
        <v>204</v>
      </c>
      <c r="D68" s="32">
        <v>204</v>
      </c>
      <c r="E68" s="37">
        <f>SUM(C68:D68)</f>
        <v>408</v>
      </c>
      <c r="G68" s="32">
        <v>204</v>
      </c>
      <c r="H68" s="32">
        <v>204</v>
      </c>
      <c r="I68" s="37">
        <f>SUM(G68:H68)</f>
        <v>408</v>
      </c>
    </row>
    <row r="69" spans="1:9" s="8" customFormat="1" ht="25.5">
      <c r="A69" s="34">
        <v>2235</v>
      </c>
      <c r="B69" s="43" t="s">
        <v>129</v>
      </c>
      <c r="C69" s="32"/>
      <c r="D69" s="32"/>
      <c r="E69" s="37"/>
      <c r="G69" s="32"/>
      <c r="H69" s="32"/>
      <c r="I69" s="37"/>
    </row>
    <row r="70" spans="1:9" s="8" customFormat="1" ht="12.75">
      <c r="A70" s="34" t="s">
        <v>130</v>
      </c>
      <c r="B70" s="30" t="s">
        <v>131</v>
      </c>
      <c r="C70" s="32"/>
      <c r="D70" s="32"/>
      <c r="E70" s="33"/>
      <c r="G70" s="32"/>
      <c r="H70" s="32"/>
      <c r="I70" s="33"/>
    </row>
    <row r="71" spans="1:9" s="8" customFormat="1" ht="38.25">
      <c r="A71" s="34" t="s">
        <v>132</v>
      </c>
      <c r="B71" s="30" t="s">
        <v>133</v>
      </c>
      <c r="C71" s="35"/>
      <c r="D71" s="35"/>
      <c r="E71" s="36"/>
      <c r="G71" s="35"/>
      <c r="H71" s="35"/>
      <c r="I71" s="36"/>
    </row>
    <row r="72" spans="1:9" s="8" customFormat="1" ht="25.5">
      <c r="A72" s="34" t="s">
        <v>134</v>
      </c>
      <c r="B72" s="30" t="s">
        <v>135</v>
      </c>
      <c r="C72" s="35"/>
      <c r="D72" s="35"/>
      <c r="E72" s="36"/>
      <c r="G72" s="35"/>
      <c r="H72" s="35"/>
      <c r="I72" s="36"/>
    </row>
    <row r="73" spans="1:9" s="8" customFormat="1" ht="12.75">
      <c r="A73" s="34" t="s">
        <v>136</v>
      </c>
      <c r="B73" s="30" t="s">
        <v>137</v>
      </c>
      <c r="C73" s="32">
        <v>0</v>
      </c>
      <c r="D73" s="32">
        <v>4492</v>
      </c>
      <c r="E73" s="37">
        <f>SUM(C73:D73)</f>
        <v>4492</v>
      </c>
      <c r="G73" s="32">
        <v>0</v>
      </c>
      <c r="H73" s="32">
        <v>4492</v>
      </c>
      <c r="I73" s="37">
        <f>SUM(G73:H73)</f>
        <v>4492</v>
      </c>
    </row>
    <row r="74" spans="1:9" s="8" customFormat="1" ht="38.25">
      <c r="A74" s="31" t="s">
        <v>138</v>
      </c>
      <c r="B74" s="30" t="s">
        <v>139</v>
      </c>
      <c r="C74" s="32">
        <f>SUM(C75:C83)</f>
        <v>2821</v>
      </c>
      <c r="D74" s="32">
        <f>SUM(D75:D83)</f>
        <v>1521</v>
      </c>
      <c r="E74" s="33">
        <f>SUM(E75:E83)</f>
        <v>4342</v>
      </c>
      <c r="G74" s="32">
        <f>SUM(G75:G83)</f>
        <v>2821</v>
      </c>
      <c r="H74" s="32">
        <f>SUM(H75:H83)</f>
        <v>2821</v>
      </c>
      <c r="I74" s="33">
        <f>SUM(I75:I83)</f>
        <v>5642</v>
      </c>
    </row>
    <row r="75" spans="1:9" s="8" customFormat="1" ht="12.75">
      <c r="A75" s="34" t="s">
        <v>140</v>
      </c>
      <c r="B75" s="30" t="s">
        <v>141</v>
      </c>
      <c r="C75" s="32"/>
      <c r="D75" s="32"/>
      <c r="E75" s="33"/>
      <c r="G75" s="32"/>
      <c r="H75" s="32"/>
      <c r="I75" s="33"/>
    </row>
    <row r="76" spans="1:9" s="8" customFormat="1" ht="12.75">
      <c r="A76" s="34" t="s">
        <v>142</v>
      </c>
      <c r="B76" s="30" t="s">
        <v>143</v>
      </c>
      <c r="C76" s="32">
        <v>321</v>
      </c>
      <c r="D76" s="32">
        <v>321</v>
      </c>
      <c r="E76" s="37">
        <f>SUM(C76:D76)</f>
        <v>642</v>
      </c>
      <c r="G76" s="32">
        <v>321</v>
      </c>
      <c r="H76" s="32">
        <v>321</v>
      </c>
      <c r="I76" s="37">
        <f>SUM(G76:H76)</f>
        <v>642</v>
      </c>
    </row>
    <row r="77" spans="1:9" s="8" customFormat="1" ht="25.5">
      <c r="A77" s="34" t="s">
        <v>144</v>
      </c>
      <c r="B77" s="30" t="s">
        <v>145</v>
      </c>
      <c r="C77" s="32">
        <v>2500</v>
      </c>
      <c r="D77" s="32">
        <v>1200</v>
      </c>
      <c r="E77" s="37">
        <f>SUM(C77:D77)</f>
        <v>3700</v>
      </c>
      <c r="G77" s="32">
        <v>2500</v>
      </c>
      <c r="H77" s="32">
        <v>2500</v>
      </c>
      <c r="I77" s="37">
        <f>SUM(G77:H77)</f>
        <v>5000</v>
      </c>
    </row>
    <row r="78" spans="1:9" s="8" customFormat="1" ht="12.75">
      <c r="A78" s="34" t="s">
        <v>146</v>
      </c>
      <c r="B78" s="30" t="s">
        <v>147</v>
      </c>
      <c r="C78" s="32"/>
      <c r="D78" s="32"/>
      <c r="E78" s="33"/>
      <c r="G78" s="32"/>
      <c r="H78" s="32"/>
      <c r="I78" s="33"/>
    </row>
    <row r="79" spans="1:9" s="8" customFormat="1" ht="25.5" hidden="1">
      <c r="A79" s="34" t="s">
        <v>148</v>
      </c>
      <c r="B79" s="30" t="s">
        <v>149</v>
      </c>
      <c r="C79" s="39"/>
      <c r="D79" s="39"/>
      <c r="E79" s="40"/>
      <c r="G79" s="39"/>
      <c r="H79" s="39"/>
      <c r="I79" s="40"/>
    </row>
    <row r="80" spans="1:9" s="8" customFormat="1" ht="25.5" hidden="1">
      <c r="A80" s="34" t="s">
        <v>150</v>
      </c>
      <c r="B80" s="38" t="s">
        <v>151</v>
      </c>
      <c r="C80" s="35"/>
      <c r="D80" s="35"/>
      <c r="E80" s="36"/>
      <c r="G80" s="35"/>
      <c r="H80" s="35"/>
      <c r="I80" s="36"/>
    </row>
    <row r="81" spans="1:9" s="8" customFormat="1" ht="12.75">
      <c r="A81" s="34">
        <v>2247</v>
      </c>
      <c r="B81" s="38" t="s">
        <v>152</v>
      </c>
      <c r="C81" s="32"/>
      <c r="D81" s="32"/>
      <c r="E81" s="33"/>
      <c r="G81" s="32"/>
      <c r="H81" s="32"/>
      <c r="I81" s="33"/>
    </row>
    <row r="82" spans="1:9" s="8" customFormat="1" ht="25.5" hidden="1">
      <c r="A82" s="34">
        <v>2248</v>
      </c>
      <c r="B82" s="38" t="s">
        <v>153</v>
      </c>
      <c r="C82" s="35"/>
      <c r="D82" s="35"/>
      <c r="E82" s="36"/>
      <c r="G82" s="35"/>
      <c r="H82" s="35"/>
      <c r="I82" s="36"/>
    </row>
    <row r="83" spans="1:9" s="8" customFormat="1" ht="25.5">
      <c r="A83" s="34" t="s">
        <v>154</v>
      </c>
      <c r="B83" s="30" t="s">
        <v>155</v>
      </c>
      <c r="C83" s="32"/>
      <c r="D83" s="32"/>
      <c r="E83" s="33"/>
      <c r="G83" s="32"/>
      <c r="H83" s="32"/>
      <c r="I83" s="33"/>
    </row>
    <row r="84" spans="1:9" s="8" customFormat="1" ht="12.75">
      <c r="A84" s="31" t="s">
        <v>156</v>
      </c>
      <c r="B84" s="30" t="s">
        <v>157</v>
      </c>
      <c r="C84" s="32">
        <f>SUM(C85:C87)</f>
        <v>8505</v>
      </c>
      <c r="D84" s="32">
        <f>SUM(D85:D87)</f>
        <v>5000</v>
      </c>
      <c r="E84" s="33">
        <f>SUM(E85:E87)</f>
        <v>13505</v>
      </c>
      <c r="G84" s="32">
        <f>SUM(G85:G87)</f>
        <v>8505</v>
      </c>
      <c r="H84" s="32">
        <f>SUM(H85:H87)</f>
        <v>6804</v>
      </c>
      <c r="I84" s="33">
        <f>SUM(I85:I87)</f>
        <v>15309</v>
      </c>
    </row>
    <row r="85" spans="1:9" s="8" customFormat="1" ht="12.75">
      <c r="A85" s="34">
        <v>2251</v>
      </c>
      <c r="B85" s="30" t="s">
        <v>158</v>
      </c>
      <c r="C85" s="32">
        <v>8505</v>
      </c>
      <c r="D85" s="32">
        <v>5000</v>
      </c>
      <c r="E85" s="37">
        <f>SUM(C85:D85)</f>
        <v>13505</v>
      </c>
      <c r="G85" s="32">
        <v>8505</v>
      </c>
      <c r="H85" s="32">
        <v>6804</v>
      </c>
      <c r="I85" s="37">
        <f>SUM(G85:H85)</f>
        <v>15309</v>
      </c>
    </row>
    <row r="86" spans="1:9" s="8" customFormat="1" ht="25.5" hidden="1">
      <c r="A86" s="34">
        <v>2252</v>
      </c>
      <c r="B86" s="30" t="s">
        <v>159</v>
      </c>
      <c r="C86" s="35"/>
      <c r="D86" s="35"/>
      <c r="E86" s="36"/>
      <c r="G86" s="35"/>
      <c r="H86" s="35"/>
      <c r="I86" s="36"/>
    </row>
    <row r="87" spans="1:9" s="8" customFormat="1" ht="25.5">
      <c r="A87" s="34">
        <v>2259</v>
      </c>
      <c r="B87" s="30" t="s">
        <v>160</v>
      </c>
      <c r="C87" s="32"/>
      <c r="D87" s="32"/>
      <c r="E87" s="33"/>
      <c r="G87" s="32"/>
      <c r="H87" s="32"/>
      <c r="I87" s="33"/>
    </row>
    <row r="88" spans="1:9" s="8" customFormat="1" ht="12.75">
      <c r="A88" s="31" t="s">
        <v>161</v>
      </c>
      <c r="B88" s="30" t="s">
        <v>162</v>
      </c>
      <c r="C88" s="32">
        <f>SUM(C89:C93)</f>
        <v>6912</v>
      </c>
      <c r="D88" s="32">
        <f>SUM(D89:D93)</f>
        <v>4836</v>
      </c>
      <c r="E88" s="33">
        <f>SUM(E89:E93)</f>
        <v>11748</v>
      </c>
      <c r="G88" s="32">
        <f>SUM(G89:G93)</f>
        <v>6912</v>
      </c>
      <c r="H88" s="32">
        <f>SUM(H89:H93)</f>
        <v>4874</v>
      </c>
      <c r="I88" s="33">
        <f>SUM(I89:I93)</f>
        <v>11786</v>
      </c>
    </row>
    <row r="89" spans="1:9" s="8" customFormat="1" ht="12.75">
      <c r="A89" s="34" t="s">
        <v>163</v>
      </c>
      <c r="B89" s="30" t="s">
        <v>164</v>
      </c>
      <c r="C89" s="32"/>
      <c r="D89" s="32"/>
      <c r="E89" s="33"/>
      <c r="G89" s="32"/>
      <c r="H89" s="32"/>
      <c r="I89" s="33"/>
    </row>
    <row r="90" spans="1:9" s="8" customFormat="1" ht="12.75">
      <c r="A90" s="34" t="s">
        <v>165</v>
      </c>
      <c r="B90" s="30" t="s">
        <v>166</v>
      </c>
      <c r="C90" s="32">
        <v>5460</v>
      </c>
      <c r="D90" s="32">
        <v>3384</v>
      </c>
      <c r="E90" s="37">
        <f>SUM(C90:D90)</f>
        <v>8844</v>
      </c>
      <c r="G90" s="32">
        <v>5460</v>
      </c>
      <c r="H90" s="32">
        <v>3384</v>
      </c>
      <c r="I90" s="37">
        <f>SUM(G90:H90)</f>
        <v>8844</v>
      </c>
    </row>
    <row r="91" spans="1:9" s="8" customFormat="1" ht="12.75" hidden="1">
      <c r="A91" s="34" t="s">
        <v>167</v>
      </c>
      <c r="B91" s="30" t="s">
        <v>168</v>
      </c>
      <c r="C91" s="35"/>
      <c r="D91" s="35"/>
      <c r="E91" s="36"/>
      <c r="G91" s="35"/>
      <c r="H91" s="35"/>
      <c r="I91" s="36"/>
    </row>
    <row r="92" spans="1:9" s="8" customFormat="1" ht="12.75">
      <c r="A92" s="34" t="s">
        <v>169</v>
      </c>
      <c r="B92" s="30" t="s">
        <v>170</v>
      </c>
      <c r="C92" s="32"/>
      <c r="D92" s="32"/>
      <c r="E92" s="33"/>
      <c r="G92" s="32"/>
      <c r="H92" s="32"/>
      <c r="I92" s="33"/>
    </row>
    <row r="93" spans="1:9" s="8" customFormat="1" ht="12.75">
      <c r="A93" s="34" t="s">
        <v>171</v>
      </c>
      <c r="B93" s="30" t="s">
        <v>172</v>
      </c>
      <c r="C93" s="32">
        <v>1452</v>
      </c>
      <c r="D93" s="32">
        <v>1452</v>
      </c>
      <c r="E93" s="37">
        <f>SUM(C93:D93)</f>
        <v>2904</v>
      </c>
      <c r="G93" s="32">
        <v>1452</v>
      </c>
      <c r="H93" s="32">
        <v>1490</v>
      </c>
      <c r="I93" s="37">
        <f>SUM(G93:H93)</f>
        <v>2942</v>
      </c>
    </row>
    <row r="94" spans="1:9" s="8" customFormat="1" ht="12.75">
      <c r="A94" s="31" t="s">
        <v>173</v>
      </c>
      <c r="B94" s="30" t="s">
        <v>174</v>
      </c>
      <c r="C94" s="32">
        <f>SUM(C95:C99)</f>
        <v>0</v>
      </c>
      <c r="D94" s="32">
        <f>SUM(D95:D99)</f>
        <v>0</v>
      </c>
      <c r="E94" s="33">
        <f>SUM(E95:E99)</f>
        <v>0</v>
      </c>
      <c r="G94" s="32">
        <f>SUM(G95:G99)</f>
        <v>0</v>
      </c>
      <c r="H94" s="32">
        <f>SUM(H95:H99)</f>
        <v>0</v>
      </c>
      <c r="I94" s="33">
        <f>SUM(I95:I99)</f>
        <v>0</v>
      </c>
    </row>
    <row r="95" spans="1:9" s="8" customFormat="1" ht="12.75" hidden="1">
      <c r="A95" s="34" t="s">
        <v>175</v>
      </c>
      <c r="B95" s="30" t="s">
        <v>176</v>
      </c>
      <c r="C95" s="35"/>
      <c r="D95" s="35"/>
      <c r="E95" s="36"/>
      <c r="G95" s="35"/>
      <c r="H95" s="35"/>
      <c r="I95" s="36"/>
    </row>
    <row r="96" spans="1:9" s="8" customFormat="1" ht="25.5" hidden="1">
      <c r="A96" s="34" t="s">
        <v>177</v>
      </c>
      <c r="B96" s="30" t="s">
        <v>178</v>
      </c>
      <c r="C96" s="35"/>
      <c r="D96" s="35"/>
      <c r="E96" s="36"/>
      <c r="G96" s="35"/>
      <c r="H96" s="35"/>
      <c r="I96" s="36"/>
    </row>
    <row r="97" spans="1:9" s="8" customFormat="1" ht="25.5" hidden="1">
      <c r="A97" s="34" t="s">
        <v>179</v>
      </c>
      <c r="B97" s="30" t="s">
        <v>180</v>
      </c>
      <c r="C97" s="35"/>
      <c r="D97" s="35"/>
      <c r="E97" s="36"/>
      <c r="G97" s="35"/>
      <c r="H97" s="35"/>
      <c r="I97" s="36"/>
    </row>
    <row r="98" spans="1:9" s="8" customFormat="1" ht="25.5" hidden="1">
      <c r="A98" s="34">
        <v>2278</v>
      </c>
      <c r="B98" s="30" t="s">
        <v>181</v>
      </c>
      <c r="C98" s="35"/>
      <c r="D98" s="35"/>
      <c r="E98" s="36"/>
      <c r="G98" s="35"/>
      <c r="H98" s="35"/>
      <c r="I98" s="36"/>
    </row>
    <row r="99" spans="1:9" s="8" customFormat="1" ht="25.5">
      <c r="A99" s="34" t="s">
        <v>182</v>
      </c>
      <c r="B99" s="30" t="s">
        <v>183</v>
      </c>
      <c r="C99" s="32"/>
      <c r="D99" s="32"/>
      <c r="E99" s="37">
        <f>SUM(C99:D99)</f>
        <v>0</v>
      </c>
      <c r="G99" s="32"/>
      <c r="H99" s="32"/>
      <c r="I99" s="37">
        <f>SUM(G99:H99)</f>
        <v>0</v>
      </c>
    </row>
    <row r="100" spans="1:9" s="8" customFormat="1" ht="25.5" hidden="1">
      <c r="A100" s="31" t="s">
        <v>184</v>
      </c>
      <c r="B100" s="30" t="s">
        <v>185</v>
      </c>
      <c r="C100" s="32">
        <f>SUM(C101:C103)</f>
        <v>0</v>
      </c>
      <c r="D100" s="32">
        <f>SUM(D101:D103)</f>
        <v>0</v>
      </c>
      <c r="E100" s="33">
        <f>SUM(E101:E103)</f>
        <v>0</v>
      </c>
      <c r="G100" s="32">
        <f>SUM(G101:G103)</f>
        <v>0</v>
      </c>
      <c r="H100" s="32">
        <f>SUM(H101:H103)</f>
        <v>0</v>
      </c>
      <c r="I100" s="33">
        <f>SUM(I101:I103)</f>
        <v>0</v>
      </c>
    </row>
    <row r="101" spans="1:9" s="8" customFormat="1" ht="12.75" hidden="1">
      <c r="A101" s="34" t="s">
        <v>186</v>
      </c>
      <c r="B101" s="30" t="s">
        <v>187</v>
      </c>
      <c r="C101" s="35"/>
      <c r="D101" s="35"/>
      <c r="E101" s="36"/>
      <c r="G101" s="35"/>
      <c r="H101" s="35"/>
      <c r="I101" s="36"/>
    </row>
    <row r="102" spans="1:9" s="8" customFormat="1" ht="25.5" hidden="1">
      <c r="A102" s="34" t="s">
        <v>188</v>
      </c>
      <c r="B102" s="30" t="s">
        <v>189</v>
      </c>
      <c r="C102" s="35"/>
      <c r="D102" s="35"/>
      <c r="E102" s="36"/>
      <c r="G102" s="35"/>
      <c r="H102" s="35"/>
      <c r="I102" s="36"/>
    </row>
    <row r="103" spans="1:9" s="8" customFormat="1" ht="25.5" hidden="1">
      <c r="A103" s="34" t="s">
        <v>190</v>
      </c>
      <c r="B103" s="30" t="s">
        <v>191</v>
      </c>
      <c r="C103" s="35"/>
      <c r="D103" s="35"/>
      <c r="E103" s="36"/>
      <c r="G103" s="35"/>
      <c r="H103" s="35"/>
      <c r="I103" s="36"/>
    </row>
    <row r="104" spans="1:9" s="8" customFormat="1" ht="38.25">
      <c r="A104" s="26" t="s">
        <v>192</v>
      </c>
      <c r="B104" s="30" t="s">
        <v>193</v>
      </c>
      <c r="C104" s="44">
        <f>C105+C109+C113+C114+C118+C119+C127+C128+C133</f>
        <v>8963</v>
      </c>
      <c r="D104" s="44">
        <f>D105+D109+D113+D114+D118+D119+D127+D128+D133</f>
        <v>6616</v>
      </c>
      <c r="E104" s="45">
        <f>E105+E109+E113+E114+E118+E119+E127+E128+E133</f>
        <v>15579</v>
      </c>
      <c r="G104" s="44">
        <f>G105+G109+G113+G114+G118+G119+G127+G128+G133</f>
        <v>8963</v>
      </c>
      <c r="H104" s="44">
        <f>H105+H109+H113+H114+H118+H119+H127+H128+H133</f>
        <v>9390</v>
      </c>
      <c r="I104" s="45">
        <f>I105+I109+I113+I114+I118+I119+I127+I128+I133</f>
        <v>18353</v>
      </c>
    </row>
    <row r="105" spans="1:9" s="8" customFormat="1" ht="12.75">
      <c r="A105" s="31" t="s">
        <v>194</v>
      </c>
      <c r="B105" s="30" t="s">
        <v>195</v>
      </c>
      <c r="C105" s="32">
        <f>SUM(C106:C108)</f>
        <v>2903</v>
      </c>
      <c r="D105" s="32">
        <f>SUM(D106:D108)</f>
        <v>2066</v>
      </c>
      <c r="E105" s="33">
        <f>SUM(E106:E108)</f>
        <v>4969</v>
      </c>
      <c r="G105" s="32">
        <f>SUM(G106:G108)</f>
        <v>2903</v>
      </c>
      <c r="H105" s="32">
        <f>SUM(H106:H108)</f>
        <v>3655</v>
      </c>
      <c r="I105" s="33">
        <f>SUM(I106:I108)</f>
        <v>6558</v>
      </c>
    </row>
    <row r="106" spans="1:9" s="8" customFormat="1" ht="12.75">
      <c r="A106" s="34" t="s">
        <v>196</v>
      </c>
      <c r="B106" s="30" t="s">
        <v>197</v>
      </c>
      <c r="C106" s="32">
        <v>1480</v>
      </c>
      <c r="D106" s="32">
        <v>1131</v>
      </c>
      <c r="E106" s="37">
        <f>SUM(C106:D106)</f>
        <v>2611</v>
      </c>
      <c r="G106" s="32">
        <v>1480</v>
      </c>
      <c r="H106" s="32">
        <v>2720</v>
      </c>
      <c r="I106" s="37">
        <f>SUM(G106:H106)</f>
        <v>4200</v>
      </c>
    </row>
    <row r="107" spans="1:9" s="8" customFormat="1" ht="12.75">
      <c r="A107" s="34" t="s">
        <v>198</v>
      </c>
      <c r="B107" s="30" t="s">
        <v>199</v>
      </c>
      <c r="C107" s="32">
        <v>1138</v>
      </c>
      <c r="D107" s="32">
        <v>935</v>
      </c>
      <c r="E107" s="37">
        <f>SUM(C107:D107)</f>
        <v>2073</v>
      </c>
      <c r="G107" s="32">
        <v>1138</v>
      </c>
      <c r="H107" s="32">
        <v>935</v>
      </c>
      <c r="I107" s="37">
        <f>SUM(G107:H107)</f>
        <v>2073</v>
      </c>
    </row>
    <row r="108" spans="1:9" s="8" customFormat="1" ht="12.75">
      <c r="A108" s="34" t="s">
        <v>200</v>
      </c>
      <c r="B108" s="30" t="s">
        <v>201</v>
      </c>
      <c r="C108" s="32">
        <v>285</v>
      </c>
      <c r="D108" s="32">
        <v>0</v>
      </c>
      <c r="E108" s="37">
        <f>SUM(C108:D108)</f>
        <v>285</v>
      </c>
      <c r="G108" s="32">
        <v>285</v>
      </c>
      <c r="H108" s="32">
        <v>0</v>
      </c>
      <c r="I108" s="37">
        <f>SUM(G108:H108)</f>
        <v>285</v>
      </c>
    </row>
    <row r="109" spans="1:9" s="8" customFormat="1" ht="12.75">
      <c r="A109" s="31" t="s">
        <v>202</v>
      </c>
      <c r="B109" s="30" t="s">
        <v>203</v>
      </c>
      <c r="C109" s="32">
        <f>SUM(C110:C112)</f>
        <v>4410</v>
      </c>
      <c r="D109" s="32">
        <f>SUM(D110:D112)</f>
        <v>2450</v>
      </c>
      <c r="E109" s="33">
        <f>SUM(E110:E112)</f>
        <v>6860</v>
      </c>
      <c r="G109" s="32">
        <f>SUM(G110:G112)</f>
        <v>4410</v>
      </c>
      <c r="H109" s="32">
        <f>SUM(H110:H112)</f>
        <v>3324</v>
      </c>
      <c r="I109" s="33">
        <f>SUM(I110:I112)</f>
        <v>7734</v>
      </c>
    </row>
    <row r="110" spans="1:9" s="8" customFormat="1" ht="12.75">
      <c r="A110" s="34" t="s">
        <v>204</v>
      </c>
      <c r="B110" s="30" t="s">
        <v>205</v>
      </c>
      <c r="C110" s="32"/>
      <c r="D110" s="32"/>
      <c r="E110" s="33"/>
      <c r="G110" s="32"/>
      <c r="H110" s="32"/>
      <c r="I110" s="33"/>
    </row>
    <row r="111" spans="1:9" s="8" customFormat="1" ht="12.75">
      <c r="A111" s="34" t="s">
        <v>206</v>
      </c>
      <c r="B111" s="30" t="s">
        <v>207</v>
      </c>
      <c r="C111" s="32">
        <v>4410</v>
      </c>
      <c r="D111" s="32">
        <v>2450</v>
      </c>
      <c r="E111" s="37">
        <f>SUM(C111:D111)</f>
        <v>6860</v>
      </c>
      <c r="G111" s="32">
        <v>4410</v>
      </c>
      <c r="H111" s="32">
        <v>3324</v>
      </c>
      <c r="I111" s="37">
        <f>SUM(G111:H111)</f>
        <v>7734</v>
      </c>
    </row>
    <row r="112" spans="1:9" s="8" customFormat="1" ht="12.75">
      <c r="A112" s="34" t="s">
        <v>208</v>
      </c>
      <c r="B112" s="30" t="s">
        <v>209</v>
      </c>
      <c r="C112" s="32"/>
      <c r="D112" s="32"/>
      <c r="E112" s="33"/>
      <c r="G112" s="32"/>
      <c r="H112" s="32"/>
      <c r="I112" s="33"/>
    </row>
    <row r="113" spans="1:9" s="8" customFormat="1" ht="12.75">
      <c r="A113" s="31" t="s">
        <v>210</v>
      </c>
      <c r="B113" s="30" t="s">
        <v>211</v>
      </c>
      <c r="C113" s="32"/>
      <c r="D113" s="32"/>
      <c r="E113" s="33"/>
      <c r="G113" s="32"/>
      <c r="H113" s="32"/>
      <c r="I113" s="33"/>
    </row>
    <row r="114" spans="1:9" s="8" customFormat="1" ht="51" hidden="1">
      <c r="A114" s="31" t="s">
        <v>212</v>
      </c>
      <c r="B114" s="30" t="s">
        <v>213</v>
      </c>
      <c r="C114" s="32"/>
      <c r="D114" s="32"/>
      <c r="E114" s="33"/>
      <c r="G114" s="32"/>
      <c r="H114" s="32"/>
      <c r="I114" s="33"/>
    </row>
    <row r="115" spans="1:9" s="8" customFormat="1" ht="12.75" hidden="1">
      <c r="A115" s="34" t="s">
        <v>214</v>
      </c>
      <c r="B115" s="30" t="s">
        <v>215</v>
      </c>
      <c r="C115" s="35"/>
      <c r="D115" s="35"/>
      <c r="E115" s="36"/>
      <c r="G115" s="35"/>
      <c r="H115" s="35"/>
      <c r="I115" s="36"/>
    </row>
    <row r="116" spans="1:9" s="8" customFormat="1" ht="12.75" hidden="1">
      <c r="A116" s="34" t="s">
        <v>216</v>
      </c>
      <c r="B116" s="30" t="s">
        <v>217</v>
      </c>
      <c r="C116" s="35"/>
      <c r="D116" s="35"/>
      <c r="E116" s="36"/>
      <c r="G116" s="35"/>
      <c r="H116" s="35"/>
      <c r="I116" s="36"/>
    </row>
    <row r="117" spans="1:9" s="8" customFormat="1" ht="25.5" hidden="1">
      <c r="A117" s="34" t="s">
        <v>218</v>
      </c>
      <c r="B117" s="30" t="s">
        <v>219</v>
      </c>
      <c r="C117" s="35"/>
      <c r="D117" s="35"/>
      <c r="E117" s="36"/>
      <c r="G117" s="35"/>
      <c r="H117" s="35"/>
      <c r="I117" s="36"/>
    </row>
    <row r="118" spans="1:9" s="8" customFormat="1" ht="25.5">
      <c r="A118" s="31" t="s">
        <v>220</v>
      </c>
      <c r="B118" s="30" t="s">
        <v>221</v>
      </c>
      <c r="C118" s="32">
        <v>1650</v>
      </c>
      <c r="D118" s="32">
        <v>2100</v>
      </c>
      <c r="E118" s="37">
        <f>SUM(C118:D118)</f>
        <v>3750</v>
      </c>
      <c r="G118" s="32">
        <v>1650</v>
      </c>
      <c r="H118" s="32">
        <v>2411</v>
      </c>
      <c r="I118" s="37">
        <f>SUM(G118:H118)</f>
        <v>4061</v>
      </c>
    </row>
    <row r="119" spans="1:9" s="8" customFormat="1" ht="25.5" hidden="1">
      <c r="A119" s="31" t="s">
        <v>222</v>
      </c>
      <c r="B119" s="30" t="s">
        <v>223</v>
      </c>
      <c r="C119" s="32">
        <f>SUM(C120:C126)</f>
        <v>0</v>
      </c>
      <c r="D119" s="32">
        <f>SUM(D120:D126)</f>
        <v>0</v>
      </c>
      <c r="E119" s="33">
        <f>SUM(E120:E126)</f>
        <v>0</v>
      </c>
      <c r="G119" s="32">
        <f>SUM(G120:G126)</f>
        <v>0</v>
      </c>
      <c r="H119" s="32">
        <f>SUM(H120:H126)</f>
        <v>0</v>
      </c>
      <c r="I119" s="33">
        <f>SUM(I120:I126)</f>
        <v>0</v>
      </c>
    </row>
    <row r="120" spans="1:9" s="8" customFormat="1" ht="12.75" hidden="1">
      <c r="A120" s="34" t="s">
        <v>224</v>
      </c>
      <c r="B120" s="30" t="s">
        <v>225</v>
      </c>
      <c r="C120" s="35"/>
      <c r="D120" s="35"/>
      <c r="E120" s="36"/>
      <c r="G120" s="35"/>
      <c r="H120" s="35"/>
      <c r="I120" s="36"/>
    </row>
    <row r="121" spans="1:9" s="8" customFormat="1" ht="25.5" hidden="1">
      <c r="A121" s="34" t="s">
        <v>226</v>
      </c>
      <c r="B121" s="30" t="s">
        <v>227</v>
      </c>
      <c r="C121" s="35"/>
      <c r="D121" s="35"/>
      <c r="E121" s="36"/>
      <c r="G121" s="35"/>
      <c r="H121" s="35"/>
      <c r="I121" s="36"/>
    </row>
    <row r="122" spans="1:9" s="8" customFormat="1" ht="12.75" hidden="1">
      <c r="A122" s="34" t="s">
        <v>228</v>
      </c>
      <c r="B122" s="30" t="s">
        <v>229</v>
      </c>
      <c r="C122" s="35"/>
      <c r="D122" s="35"/>
      <c r="E122" s="36"/>
      <c r="G122" s="35"/>
      <c r="H122" s="35"/>
      <c r="I122" s="36"/>
    </row>
    <row r="123" spans="1:9" s="8" customFormat="1" ht="12.75" hidden="1">
      <c r="A123" s="34" t="s">
        <v>230</v>
      </c>
      <c r="B123" s="30" t="s">
        <v>231</v>
      </c>
      <c r="C123" s="35"/>
      <c r="D123" s="35"/>
      <c r="E123" s="36"/>
      <c r="G123" s="35"/>
      <c r="H123" s="35"/>
      <c r="I123" s="36"/>
    </row>
    <row r="124" spans="1:9" s="8" customFormat="1" ht="12.75" hidden="1">
      <c r="A124" s="34" t="s">
        <v>232</v>
      </c>
      <c r="B124" s="30" t="s">
        <v>233</v>
      </c>
      <c r="C124" s="35"/>
      <c r="D124" s="35"/>
      <c r="E124" s="36"/>
      <c r="G124" s="35"/>
      <c r="H124" s="35"/>
      <c r="I124" s="36"/>
    </row>
    <row r="125" spans="1:9" s="8" customFormat="1" ht="38.25" hidden="1">
      <c r="A125" s="34">
        <v>2366</v>
      </c>
      <c r="B125" s="38" t="s">
        <v>234</v>
      </c>
      <c r="C125" s="35"/>
      <c r="D125" s="35"/>
      <c r="E125" s="36"/>
      <c r="G125" s="35"/>
      <c r="H125" s="35"/>
      <c r="I125" s="36"/>
    </row>
    <row r="126" spans="1:9" s="8" customFormat="1" ht="51" hidden="1">
      <c r="A126" s="34" t="s">
        <v>235</v>
      </c>
      <c r="B126" s="38" t="s">
        <v>236</v>
      </c>
      <c r="C126" s="35"/>
      <c r="D126" s="35"/>
      <c r="E126" s="36"/>
      <c r="G126" s="35"/>
      <c r="H126" s="35"/>
      <c r="I126" s="36"/>
    </row>
    <row r="127" spans="1:9" s="8" customFormat="1" ht="12.75" hidden="1">
      <c r="A127" s="31" t="s">
        <v>237</v>
      </c>
      <c r="B127" s="30" t="s">
        <v>238</v>
      </c>
      <c r="C127" s="35"/>
      <c r="D127" s="35"/>
      <c r="E127" s="36"/>
      <c r="G127" s="35"/>
      <c r="H127" s="35"/>
      <c r="I127" s="36"/>
    </row>
    <row r="128" spans="1:9" s="8" customFormat="1" ht="12.75" hidden="1">
      <c r="A128" s="31" t="s">
        <v>239</v>
      </c>
      <c r="B128" s="30" t="s">
        <v>240</v>
      </c>
      <c r="C128" s="32">
        <f>SUM(C129:C132)</f>
        <v>0</v>
      </c>
      <c r="D128" s="32">
        <f>SUM(D129:D132)</f>
        <v>0</v>
      </c>
      <c r="E128" s="33">
        <f>SUM(E129:E132)</f>
        <v>0</v>
      </c>
      <c r="G128" s="32">
        <f>SUM(G129:G132)</f>
        <v>0</v>
      </c>
      <c r="H128" s="32">
        <f>SUM(H129:H132)</f>
        <v>0</v>
      </c>
      <c r="I128" s="33">
        <f>SUM(I129:I132)</f>
        <v>0</v>
      </c>
    </row>
    <row r="129" spans="1:9" s="8" customFormat="1" ht="12.75" hidden="1">
      <c r="A129" s="34" t="s">
        <v>241</v>
      </c>
      <c r="B129" s="30" t="s">
        <v>242</v>
      </c>
      <c r="C129" s="35"/>
      <c r="D129" s="35"/>
      <c r="E129" s="36"/>
      <c r="G129" s="35"/>
      <c r="H129" s="35"/>
      <c r="I129" s="36"/>
    </row>
    <row r="130" spans="1:9" s="8" customFormat="1" ht="12.75" hidden="1">
      <c r="A130" s="34" t="s">
        <v>243</v>
      </c>
      <c r="B130" s="30" t="s">
        <v>244</v>
      </c>
      <c r="C130" s="35"/>
      <c r="D130" s="35"/>
      <c r="E130" s="36"/>
      <c r="G130" s="35"/>
      <c r="H130" s="35"/>
      <c r="I130" s="36"/>
    </row>
    <row r="131" spans="1:9" s="8" customFormat="1" ht="25.5" hidden="1">
      <c r="A131" s="34">
        <v>2383</v>
      </c>
      <c r="B131" s="38" t="s">
        <v>245</v>
      </c>
      <c r="C131" s="35"/>
      <c r="D131" s="35"/>
      <c r="E131" s="36"/>
      <c r="G131" s="35"/>
      <c r="H131" s="35"/>
      <c r="I131" s="36"/>
    </row>
    <row r="132" spans="1:9" s="8" customFormat="1" ht="25.5" hidden="1">
      <c r="A132" s="34" t="s">
        <v>246</v>
      </c>
      <c r="B132" s="30" t="s">
        <v>247</v>
      </c>
      <c r="C132" s="35"/>
      <c r="D132" s="35"/>
      <c r="E132" s="36"/>
      <c r="G132" s="35"/>
      <c r="H132" s="35"/>
      <c r="I132" s="36"/>
    </row>
    <row r="133" spans="1:9" s="8" customFormat="1" ht="12.75" hidden="1">
      <c r="A133" s="31" t="s">
        <v>248</v>
      </c>
      <c r="B133" s="30" t="s">
        <v>249</v>
      </c>
      <c r="C133" s="35"/>
      <c r="D133" s="35"/>
      <c r="E133" s="36"/>
      <c r="G133" s="35"/>
      <c r="H133" s="35"/>
      <c r="I133" s="36"/>
    </row>
    <row r="134" spans="1:9" s="8" customFormat="1" ht="12.75">
      <c r="A134" s="26" t="s">
        <v>250</v>
      </c>
      <c r="B134" s="30" t="s">
        <v>251</v>
      </c>
      <c r="C134" s="28">
        <v>0</v>
      </c>
      <c r="D134" s="28">
        <v>0</v>
      </c>
      <c r="E134" s="29">
        <v>0</v>
      </c>
      <c r="G134" s="28">
        <v>0</v>
      </c>
      <c r="H134" s="28">
        <v>0</v>
      </c>
      <c r="I134" s="29">
        <v>0</v>
      </c>
    </row>
    <row r="135" spans="1:9" s="8" customFormat="1" ht="12.75">
      <c r="A135" s="26" t="s">
        <v>252</v>
      </c>
      <c r="B135" s="30" t="s">
        <v>253</v>
      </c>
      <c r="C135" s="28">
        <f t="shared" ref="C135:E135" si="0">C136</f>
        <v>0</v>
      </c>
      <c r="D135" s="28">
        <f t="shared" si="0"/>
        <v>0</v>
      </c>
      <c r="E135" s="29">
        <f t="shared" si="0"/>
        <v>0</v>
      </c>
      <c r="G135" s="28">
        <f t="shared" ref="G135:I135" si="1">G136</f>
        <v>0</v>
      </c>
      <c r="H135" s="28">
        <f t="shared" si="1"/>
        <v>0</v>
      </c>
      <c r="I135" s="29">
        <f t="shared" si="1"/>
        <v>0</v>
      </c>
    </row>
    <row r="136" spans="1:9" s="8" customFormat="1" ht="12.75">
      <c r="A136" s="31" t="s">
        <v>254</v>
      </c>
      <c r="B136" s="30" t="s">
        <v>255</v>
      </c>
      <c r="C136" s="32">
        <f>SUM(C137:C142)</f>
        <v>0</v>
      </c>
      <c r="D136" s="32">
        <f>SUM(D137:D142)</f>
        <v>0</v>
      </c>
      <c r="E136" s="33">
        <f>SUM(E137:E142)</f>
        <v>0</v>
      </c>
      <c r="G136" s="32">
        <f>SUM(G137:G142)</f>
        <v>0</v>
      </c>
      <c r="H136" s="32">
        <f>SUM(H137:H142)</f>
        <v>0</v>
      </c>
      <c r="I136" s="33">
        <f>SUM(I137:I142)</f>
        <v>0</v>
      </c>
    </row>
    <row r="137" spans="1:9" s="8" customFormat="1" ht="25.5" hidden="1">
      <c r="A137" s="34" t="s">
        <v>256</v>
      </c>
      <c r="B137" s="30" t="s">
        <v>257</v>
      </c>
      <c r="C137" s="32"/>
      <c r="D137" s="32"/>
      <c r="E137" s="33"/>
      <c r="G137" s="32"/>
      <c r="H137" s="32"/>
      <c r="I137" s="33"/>
    </row>
    <row r="138" spans="1:9" s="8" customFormat="1" ht="38.25" hidden="1">
      <c r="A138" s="34" t="s">
        <v>258</v>
      </c>
      <c r="B138" s="30" t="s">
        <v>259</v>
      </c>
      <c r="C138" s="32"/>
      <c r="D138" s="32"/>
      <c r="E138" s="33"/>
      <c r="G138" s="32"/>
      <c r="H138" s="32"/>
      <c r="I138" s="33"/>
    </row>
    <row r="139" spans="1:9" s="8" customFormat="1" ht="38.25" hidden="1">
      <c r="A139" s="34" t="s">
        <v>260</v>
      </c>
      <c r="B139" s="30" t="s">
        <v>261</v>
      </c>
      <c r="C139" s="35"/>
      <c r="D139" s="35"/>
      <c r="E139" s="36"/>
      <c r="G139" s="35"/>
      <c r="H139" s="35"/>
      <c r="I139" s="36"/>
    </row>
    <row r="140" spans="1:9" s="8" customFormat="1" ht="25.5" hidden="1">
      <c r="A140" s="34" t="s">
        <v>262</v>
      </c>
      <c r="B140" s="30" t="s">
        <v>263</v>
      </c>
      <c r="C140" s="32"/>
      <c r="D140" s="32"/>
      <c r="E140" s="33"/>
      <c r="G140" s="32"/>
      <c r="H140" s="32"/>
      <c r="I140" s="33"/>
    </row>
    <row r="141" spans="1:9" s="8" customFormat="1" ht="38.25" hidden="1">
      <c r="A141" s="34">
        <v>2516</v>
      </c>
      <c r="B141" s="38" t="s">
        <v>264</v>
      </c>
      <c r="C141" s="35"/>
      <c r="D141" s="35"/>
      <c r="E141" s="36"/>
      <c r="G141" s="35"/>
      <c r="H141" s="35"/>
      <c r="I141" s="36"/>
    </row>
    <row r="142" spans="1:9" s="8" customFormat="1" ht="25.5" hidden="1">
      <c r="A142" s="34" t="s">
        <v>265</v>
      </c>
      <c r="B142" s="30" t="s">
        <v>266</v>
      </c>
      <c r="C142" s="32"/>
      <c r="D142" s="32"/>
      <c r="E142" s="33"/>
      <c r="G142" s="32"/>
      <c r="H142" s="32"/>
      <c r="I142" s="33"/>
    </row>
    <row r="143" spans="1:9" s="8" customFormat="1" ht="27" customHeight="1">
      <c r="A143" s="46">
        <v>2800</v>
      </c>
      <c r="B143" s="27" t="s">
        <v>267</v>
      </c>
      <c r="C143" s="32">
        <f>30263-6545</f>
        <v>23718</v>
      </c>
      <c r="D143" s="32">
        <v>6545</v>
      </c>
      <c r="E143" s="37">
        <f>SUM(C143:D143)</f>
        <v>30263</v>
      </c>
      <c r="G143" s="32">
        <f>30263-6545</f>
        <v>23718</v>
      </c>
      <c r="H143" s="32">
        <v>6545</v>
      </c>
      <c r="I143" s="37">
        <f>SUM(G143:H143)</f>
        <v>30263</v>
      </c>
    </row>
    <row r="144" spans="1:9" s="8" customFormat="1" ht="12.75">
      <c r="A144" s="47">
        <v>4000</v>
      </c>
      <c r="B144" s="48" t="s">
        <v>268</v>
      </c>
      <c r="C144" s="49">
        <f>C145+C148+C152</f>
        <v>0</v>
      </c>
      <c r="D144" s="49">
        <f>D145+D148+D152</f>
        <v>0</v>
      </c>
      <c r="E144" s="50">
        <f>E145+E148+E152</f>
        <v>0</v>
      </c>
      <c r="G144" s="49">
        <f>G145+G148+G152</f>
        <v>0</v>
      </c>
      <c r="H144" s="49">
        <f>H145+H148+H152</f>
        <v>0</v>
      </c>
      <c r="I144" s="50">
        <f>I145+I148+I152</f>
        <v>0</v>
      </c>
    </row>
    <row r="145" spans="1:9" s="8" customFormat="1" ht="25.5" hidden="1">
      <c r="A145" s="26" t="s">
        <v>269</v>
      </c>
      <c r="B145" s="30" t="s">
        <v>270</v>
      </c>
      <c r="C145" s="28">
        <f>C146+C147</f>
        <v>0</v>
      </c>
      <c r="D145" s="28">
        <f>D146+D147</f>
        <v>0</v>
      </c>
      <c r="E145" s="29">
        <f>E146+E147</f>
        <v>0</v>
      </c>
      <c r="G145" s="28">
        <f>G146+G147</f>
        <v>0</v>
      </c>
      <c r="H145" s="28">
        <f>H146+H147</f>
        <v>0</v>
      </c>
      <c r="I145" s="29">
        <f>I146+I147</f>
        <v>0</v>
      </c>
    </row>
    <row r="146" spans="1:9" s="8" customFormat="1" ht="25.5" hidden="1">
      <c r="A146" s="31" t="s">
        <v>271</v>
      </c>
      <c r="B146" s="30" t="s">
        <v>272</v>
      </c>
      <c r="C146" s="35"/>
      <c r="D146" s="35"/>
      <c r="E146" s="36"/>
      <c r="G146" s="35"/>
      <c r="H146" s="35"/>
      <c r="I146" s="36"/>
    </row>
    <row r="147" spans="1:9" s="8" customFormat="1" ht="38.25" hidden="1">
      <c r="A147" s="31" t="s">
        <v>273</v>
      </c>
      <c r="B147" s="30" t="s">
        <v>274</v>
      </c>
      <c r="C147" s="35"/>
      <c r="D147" s="35"/>
      <c r="E147" s="36"/>
      <c r="G147" s="35"/>
      <c r="H147" s="35"/>
      <c r="I147" s="36"/>
    </row>
    <row r="148" spans="1:9" s="8" customFormat="1" ht="25.5" hidden="1">
      <c r="A148" s="51" t="s">
        <v>275</v>
      </c>
      <c r="B148" s="30" t="s">
        <v>276</v>
      </c>
      <c r="C148" s="28">
        <f>SUM(C149:C151)</f>
        <v>0</v>
      </c>
      <c r="D148" s="28">
        <f>SUM(D149:D151)</f>
        <v>0</v>
      </c>
      <c r="E148" s="29">
        <f>SUM(E149:E151)</f>
        <v>0</v>
      </c>
      <c r="G148" s="28">
        <f>SUM(G149:G151)</f>
        <v>0</v>
      </c>
      <c r="H148" s="28">
        <f>SUM(H149:H151)</f>
        <v>0</v>
      </c>
      <c r="I148" s="29">
        <f>SUM(I149:I151)</f>
        <v>0</v>
      </c>
    </row>
    <row r="149" spans="1:9" s="8" customFormat="1" ht="38.25" hidden="1">
      <c r="A149" s="31" t="s">
        <v>277</v>
      </c>
      <c r="B149" s="30" t="s">
        <v>278</v>
      </c>
      <c r="C149" s="35"/>
      <c r="D149" s="35"/>
      <c r="E149" s="36"/>
      <c r="G149" s="35"/>
      <c r="H149" s="35"/>
      <c r="I149" s="36"/>
    </row>
    <row r="150" spans="1:9" s="8" customFormat="1" ht="12.75" hidden="1">
      <c r="A150" s="31">
        <v>4240</v>
      </c>
      <c r="B150" s="30" t="s">
        <v>279</v>
      </c>
      <c r="C150" s="35"/>
      <c r="D150" s="35"/>
      <c r="E150" s="36"/>
      <c r="G150" s="35"/>
      <c r="H150" s="35"/>
      <c r="I150" s="36"/>
    </row>
    <row r="151" spans="1:9" s="8" customFormat="1" ht="25.5" hidden="1">
      <c r="A151" s="31">
        <v>4250</v>
      </c>
      <c r="B151" s="30" t="s">
        <v>280</v>
      </c>
      <c r="C151" s="35"/>
      <c r="D151" s="35"/>
      <c r="E151" s="36"/>
      <c r="G151" s="35"/>
      <c r="H151" s="35"/>
      <c r="I151" s="36"/>
    </row>
    <row r="152" spans="1:9" s="8" customFormat="1" ht="12.75" hidden="1">
      <c r="A152" s="51" t="s">
        <v>281</v>
      </c>
      <c r="B152" s="27" t="s">
        <v>282</v>
      </c>
      <c r="C152" s="28">
        <f>C153+C156</f>
        <v>0</v>
      </c>
      <c r="D152" s="28">
        <f>D153+D156</f>
        <v>0</v>
      </c>
      <c r="E152" s="29">
        <f>E153+E156</f>
        <v>0</v>
      </c>
      <c r="G152" s="28">
        <f>G153+G156</f>
        <v>0</v>
      </c>
      <c r="H152" s="28">
        <f>H153+H156</f>
        <v>0</v>
      </c>
      <c r="I152" s="29">
        <f>I153+I156</f>
        <v>0</v>
      </c>
    </row>
    <row r="153" spans="1:9" s="8" customFormat="1" ht="25.5" hidden="1">
      <c r="A153" s="31" t="s">
        <v>283</v>
      </c>
      <c r="B153" s="30" t="s">
        <v>284</v>
      </c>
      <c r="C153" s="32">
        <f>SUM(C154:C155)</f>
        <v>0</v>
      </c>
      <c r="D153" s="32">
        <f>SUM(D154:D155)</f>
        <v>0</v>
      </c>
      <c r="E153" s="33">
        <f>SUM(E154:E155)</f>
        <v>0</v>
      </c>
      <c r="G153" s="32">
        <f>SUM(G154:G155)</f>
        <v>0</v>
      </c>
      <c r="H153" s="32">
        <f>SUM(H154:H155)</f>
        <v>0</v>
      </c>
      <c r="I153" s="33">
        <f>SUM(I154:I155)</f>
        <v>0</v>
      </c>
    </row>
    <row r="154" spans="1:9" s="8" customFormat="1" ht="38.25" hidden="1">
      <c r="A154" s="34" t="s">
        <v>285</v>
      </c>
      <c r="B154" s="30" t="s">
        <v>286</v>
      </c>
      <c r="C154" s="35"/>
      <c r="D154" s="35"/>
      <c r="E154" s="36"/>
      <c r="G154" s="35"/>
      <c r="H154" s="35"/>
      <c r="I154" s="36"/>
    </row>
    <row r="155" spans="1:9" s="8" customFormat="1" ht="25.5" hidden="1">
      <c r="A155" s="34" t="s">
        <v>287</v>
      </c>
      <c r="B155" s="30" t="s">
        <v>288</v>
      </c>
      <c r="C155" s="35"/>
      <c r="D155" s="35"/>
      <c r="E155" s="36"/>
      <c r="G155" s="35"/>
      <c r="H155" s="35"/>
      <c r="I155" s="36"/>
    </row>
    <row r="156" spans="1:9" s="8" customFormat="1" ht="25.5" hidden="1">
      <c r="A156" s="31" t="s">
        <v>289</v>
      </c>
      <c r="B156" s="30" t="s">
        <v>290</v>
      </c>
      <c r="C156" s="32">
        <f>SUM(C157:C160)</f>
        <v>0</v>
      </c>
      <c r="D156" s="32">
        <f>SUM(D157:D160)</f>
        <v>0</v>
      </c>
      <c r="E156" s="33">
        <f>SUM(E157:E160)</f>
        <v>0</v>
      </c>
      <c r="G156" s="32">
        <f>SUM(G157:G160)</f>
        <v>0</v>
      </c>
      <c r="H156" s="32">
        <f>SUM(H157:H160)</f>
        <v>0</v>
      </c>
      <c r="I156" s="33">
        <f>SUM(I157:I160)</f>
        <v>0</v>
      </c>
    </row>
    <row r="157" spans="1:9" s="8" customFormat="1" ht="38.25" hidden="1">
      <c r="A157" s="34">
        <v>4331</v>
      </c>
      <c r="B157" s="30" t="s">
        <v>291</v>
      </c>
      <c r="C157" s="35"/>
      <c r="D157" s="35"/>
      <c r="E157" s="36"/>
      <c r="G157" s="35"/>
      <c r="H157" s="35"/>
      <c r="I157" s="36"/>
    </row>
    <row r="158" spans="1:9" s="8" customFormat="1" ht="38.25" hidden="1">
      <c r="A158" s="34">
        <v>4332</v>
      </c>
      <c r="B158" s="30" t="s">
        <v>292</v>
      </c>
      <c r="C158" s="35"/>
      <c r="D158" s="35"/>
      <c r="E158" s="36"/>
      <c r="G158" s="35"/>
      <c r="H158" s="35"/>
      <c r="I158" s="36"/>
    </row>
    <row r="159" spans="1:9" s="8" customFormat="1" ht="38.25" hidden="1">
      <c r="A159" s="34">
        <v>4333</v>
      </c>
      <c r="B159" s="30" t="s">
        <v>293</v>
      </c>
      <c r="C159" s="35"/>
      <c r="D159" s="35"/>
      <c r="E159" s="36"/>
      <c r="G159" s="35"/>
      <c r="H159" s="35"/>
      <c r="I159" s="36"/>
    </row>
    <row r="160" spans="1:9" s="8" customFormat="1" ht="25.5" hidden="1">
      <c r="A160" s="34">
        <v>4339</v>
      </c>
      <c r="B160" s="30" t="s">
        <v>294</v>
      </c>
      <c r="C160" s="35"/>
      <c r="D160" s="35"/>
      <c r="E160" s="36"/>
      <c r="G160" s="35"/>
      <c r="H160" s="35"/>
      <c r="I160" s="36"/>
    </row>
    <row r="161" spans="1:9" s="8" customFormat="1" ht="25.5" hidden="1">
      <c r="A161" s="47" t="s">
        <v>295</v>
      </c>
      <c r="B161" s="52" t="s">
        <v>296</v>
      </c>
      <c r="C161" s="49">
        <f>C162+C203</f>
        <v>0</v>
      </c>
      <c r="D161" s="49">
        <f>D162+D203</f>
        <v>0</v>
      </c>
      <c r="E161" s="50">
        <f>E162+E203</f>
        <v>0</v>
      </c>
      <c r="G161" s="49">
        <f>G162+G203</f>
        <v>0</v>
      </c>
      <c r="H161" s="49">
        <f>H162+H203</f>
        <v>0</v>
      </c>
      <c r="I161" s="50">
        <f>I162+I203</f>
        <v>0</v>
      </c>
    </row>
    <row r="162" spans="1:9" s="8" customFormat="1" ht="12.75" hidden="1">
      <c r="A162" s="51" t="s">
        <v>297</v>
      </c>
      <c r="B162" s="30" t="s">
        <v>298</v>
      </c>
      <c r="C162" s="28">
        <f>C163+C171+C198+C201+C202</f>
        <v>0</v>
      </c>
      <c r="D162" s="28">
        <f>D163+D171+D198+D201+D202</f>
        <v>0</v>
      </c>
      <c r="E162" s="29">
        <f>E163+E171+E198+E201+E202</f>
        <v>0</v>
      </c>
      <c r="G162" s="28">
        <f>G163+G171+G198+G201+G202</f>
        <v>0</v>
      </c>
      <c r="H162" s="28">
        <f>H163+H171+H198+H201+H202</f>
        <v>0</v>
      </c>
      <c r="I162" s="29">
        <f>I163+I171+I198+I201+I202</f>
        <v>0</v>
      </c>
    </row>
    <row r="163" spans="1:9" s="8" customFormat="1" ht="12.75" hidden="1">
      <c r="A163" s="51" t="s">
        <v>299</v>
      </c>
      <c r="B163" s="30" t="s">
        <v>300</v>
      </c>
      <c r="C163" s="28">
        <f>C164+C167+C168</f>
        <v>0</v>
      </c>
      <c r="D163" s="28">
        <f>D164+D167+D168</f>
        <v>0</v>
      </c>
      <c r="E163" s="29">
        <f>E164+E167+E168</f>
        <v>0</v>
      </c>
      <c r="G163" s="28">
        <f>G164+G167+G168</f>
        <v>0</v>
      </c>
      <c r="H163" s="28">
        <f>H164+H167+H168</f>
        <v>0</v>
      </c>
      <c r="I163" s="29">
        <f>I164+I167+I168</f>
        <v>0</v>
      </c>
    </row>
    <row r="164" spans="1:9" s="8" customFormat="1" ht="38.25" hidden="1">
      <c r="A164" s="31" t="s">
        <v>301</v>
      </c>
      <c r="B164" s="30" t="s">
        <v>302</v>
      </c>
      <c r="C164" s="32">
        <f>SUM(C165:C166)</f>
        <v>0</v>
      </c>
      <c r="D164" s="32">
        <f>SUM(D165:D166)</f>
        <v>0</v>
      </c>
      <c r="E164" s="33">
        <f>SUM(E165:E166)</f>
        <v>0</v>
      </c>
      <c r="G164" s="32">
        <f>SUM(G165:G166)</f>
        <v>0</v>
      </c>
      <c r="H164" s="32">
        <f>SUM(H165:H166)</f>
        <v>0</v>
      </c>
      <c r="I164" s="33">
        <f>SUM(I165:I166)</f>
        <v>0</v>
      </c>
    </row>
    <row r="165" spans="1:9" s="8" customFormat="1" ht="38.25" hidden="1">
      <c r="A165" s="34">
        <v>3111</v>
      </c>
      <c r="B165" s="38" t="s">
        <v>303</v>
      </c>
      <c r="C165" s="35"/>
      <c r="D165" s="35"/>
      <c r="E165" s="36"/>
      <c r="G165" s="35"/>
      <c r="H165" s="35"/>
      <c r="I165" s="36"/>
    </row>
    <row r="166" spans="1:9" s="8" customFormat="1" ht="51" hidden="1">
      <c r="A166" s="34">
        <v>3112</v>
      </c>
      <c r="B166" s="38" t="s">
        <v>304</v>
      </c>
      <c r="C166" s="35"/>
      <c r="D166" s="35"/>
      <c r="E166" s="36"/>
      <c r="G166" s="35"/>
      <c r="H166" s="35"/>
      <c r="I166" s="36"/>
    </row>
    <row r="167" spans="1:9" s="8" customFormat="1" ht="25.5" hidden="1">
      <c r="A167" s="31">
        <v>3150</v>
      </c>
      <c r="B167" s="30" t="s">
        <v>305</v>
      </c>
      <c r="C167" s="35"/>
      <c r="D167" s="35"/>
      <c r="E167" s="36"/>
      <c r="G167" s="35"/>
      <c r="H167" s="35"/>
      <c r="I167" s="36"/>
    </row>
    <row r="168" spans="1:9" s="8" customFormat="1" ht="25.5" hidden="1">
      <c r="A168" s="31" t="s">
        <v>306</v>
      </c>
      <c r="B168" s="30" t="s">
        <v>307</v>
      </c>
      <c r="C168" s="32">
        <f>SUM(C169:C170)</f>
        <v>0</v>
      </c>
      <c r="D168" s="32">
        <f>SUM(D169:D170)</f>
        <v>0</v>
      </c>
      <c r="E168" s="33">
        <f>SUM(E169:E170)</f>
        <v>0</v>
      </c>
      <c r="G168" s="32">
        <f>SUM(G169:G170)</f>
        <v>0</v>
      </c>
      <c r="H168" s="32">
        <f>SUM(H169:H170)</f>
        <v>0</v>
      </c>
      <c r="I168" s="33">
        <f>SUM(I169:I170)</f>
        <v>0</v>
      </c>
    </row>
    <row r="169" spans="1:9" s="8" customFormat="1" ht="25.5" hidden="1">
      <c r="A169" s="34">
        <v>3191</v>
      </c>
      <c r="B169" s="38" t="s">
        <v>308</v>
      </c>
      <c r="C169" s="35"/>
      <c r="D169" s="35"/>
      <c r="E169" s="36"/>
      <c r="G169" s="35"/>
      <c r="H169" s="35"/>
      <c r="I169" s="36"/>
    </row>
    <row r="170" spans="1:9" s="8" customFormat="1" ht="25.5" hidden="1">
      <c r="A170" s="34">
        <v>3192</v>
      </c>
      <c r="B170" s="38" t="s">
        <v>309</v>
      </c>
      <c r="C170" s="35"/>
      <c r="D170" s="35"/>
      <c r="E170" s="36"/>
      <c r="G170" s="35"/>
      <c r="H170" s="35"/>
      <c r="I170" s="36"/>
    </row>
    <row r="171" spans="1:9" s="8" customFormat="1" ht="38.25" hidden="1">
      <c r="A171" s="26" t="s">
        <v>310</v>
      </c>
      <c r="B171" s="30" t="s">
        <v>311</v>
      </c>
      <c r="C171" s="28">
        <f>C172+C176+C184+C189+C192</f>
        <v>0</v>
      </c>
      <c r="D171" s="28">
        <f>D172+D176+D184+D189+D192</f>
        <v>0</v>
      </c>
      <c r="E171" s="29">
        <f>E172+E176+E184+E189+E192</f>
        <v>0</v>
      </c>
      <c r="G171" s="28">
        <f>G172+G176+G184+G189+G192</f>
        <v>0</v>
      </c>
      <c r="H171" s="28">
        <f>H172+H176+H184+H189+H192</f>
        <v>0</v>
      </c>
      <c r="I171" s="29">
        <f>I172+I176+I184+I189+I192</f>
        <v>0</v>
      </c>
    </row>
    <row r="172" spans="1:9" s="8" customFormat="1" ht="38.25" hidden="1">
      <c r="A172" s="31" t="s">
        <v>312</v>
      </c>
      <c r="B172" s="30" t="s">
        <v>313</v>
      </c>
      <c r="C172" s="32">
        <f>SUM(C173:C174)</f>
        <v>0</v>
      </c>
      <c r="D172" s="32">
        <f>SUM(D173:D174)</f>
        <v>0</v>
      </c>
      <c r="E172" s="33">
        <f>SUM(E173:E174)</f>
        <v>0</v>
      </c>
      <c r="G172" s="32">
        <f>SUM(G173:G174)</f>
        <v>0</v>
      </c>
      <c r="H172" s="32">
        <f>SUM(H173:H174)</f>
        <v>0</v>
      </c>
      <c r="I172" s="33">
        <f>SUM(I173:I174)</f>
        <v>0</v>
      </c>
    </row>
    <row r="173" spans="1:9" s="8" customFormat="1" ht="25.5" hidden="1">
      <c r="A173" s="34">
        <v>3211</v>
      </c>
      <c r="B173" s="38" t="s">
        <v>314</v>
      </c>
      <c r="C173" s="35"/>
      <c r="D173" s="35"/>
      <c r="E173" s="36"/>
      <c r="G173" s="35"/>
      <c r="H173" s="35"/>
      <c r="I173" s="36"/>
    </row>
    <row r="174" spans="1:9" s="8" customFormat="1" ht="25.5" hidden="1">
      <c r="A174" s="34">
        <v>3212</v>
      </c>
      <c r="B174" s="38" t="s">
        <v>315</v>
      </c>
      <c r="C174" s="35"/>
      <c r="D174" s="35"/>
      <c r="E174" s="36"/>
      <c r="G174" s="35"/>
      <c r="H174" s="35"/>
      <c r="I174" s="36"/>
    </row>
    <row r="175" spans="1:9" s="8" customFormat="1" ht="12.75" hidden="1">
      <c r="A175" s="31" t="s">
        <v>316</v>
      </c>
      <c r="B175" s="30" t="s">
        <v>317</v>
      </c>
      <c r="C175" s="39" t="s">
        <v>59</v>
      </c>
      <c r="D175" s="39" t="s">
        <v>59</v>
      </c>
      <c r="E175" s="40" t="s">
        <v>59</v>
      </c>
      <c r="G175" s="39" t="s">
        <v>59</v>
      </c>
      <c r="H175" s="39" t="s">
        <v>59</v>
      </c>
      <c r="I175" s="40" t="s">
        <v>59</v>
      </c>
    </row>
    <row r="176" spans="1:9" s="8" customFormat="1" ht="12.75" hidden="1">
      <c r="A176" s="31" t="s">
        <v>318</v>
      </c>
      <c r="B176" s="30" t="s">
        <v>319</v>
      </c>
      <c r="C176" s="32">
        <f>SUM(C177:C178)</f>
        <v>0</v>
      </c>
      <c r="D176" s="32">
        <f>SUM(D177:D178)</f>
        <v>0</v>
      </c>
      <c r="E176" s="33">
        <f>SUM(E177:E178)</f>
        <v>0</v>
      </c>
      <c r="G176" s="32">
        <f>SUM(G177:G178)</f>
        <v>0</v>
      </c>
      <c r="H176" s="32">
        <f>SUM(H177:H178)</f>
        <v>0</v>
      </c>
      <c r="I176" s="33">
        <f>SUM(I177:I178)</f>
        <v>0</v>
      </c>
    </row>
    <row r="177" spans="1:9" s="8" customFormat="1" ht="25.5" hidden="1">
      <c r="A177" s="34">
        <v>3231</v>
      </c>
      <c r="B177" s="38" t="s">
        <v>320</v>
      </c>
      <c r="C177" s="35"/>
      <c r="D177" s="35"/>
      <c r="E177" s="36"/>
      <c r="G177" s="35"/>
      <c r="H177" s="35"/>
      <c r="I177" s="36"/>
    </row>
    <row r="178" spans="1:9" s="8" customFormat="1" ht="25.5" hidden="1">
      <c r="A178" s="34">
        <v>3232</v>
      </c>
      <c r="B178" s="38" t="s">
        <v>321</v>
      </c>
      <c r="C178" s="35"/>
      <c r="D178" s="35"/>
      <c r="E178" s="36"/>
      <c r="G178" s="35"/>
      <c r="H178" s="35"/>
      <c r="I178" s="36"/>
    </row>
    <row r="179" spans="1:9" s="8" customFormat="1" ht="76.5" hidden="1">
      <c r="A179" s="31" t="s">
        <v>322</v>
      </c>
      <c r="B179" s="30" t="s">
        <v>323</v>
      </c>
      <c r="C179" s="39" t="s">
        <v>59</v>
      </c>
      <c r="D179" s="39" t="s">
        <v>59</v>
      </c>
      <c r="E179" s="40" t="s">
        <v>59</v>
      </c>
      <c r="G179" s="39" t="s">
        <v>59</v>
      </c>
      <c r="H179" s="39" t="s">
        <v>59</v>
      </c>
      <c r="I179" s="40" t="s">
        <v>59</v>
      </c>
    </row>
    <row r="180" spans="1:9" s="8" customFormat="1" ht="63.75" hidden="1">
      <c r="A180" s="34" t="s">
        <v>324</v>
      </c>
      <c r="B180" s="38" t="s">
        <v>325</v>
      </c>
      <c r="C180" s="39" t="s">
        <v>59</v>
      </c>
      <c r="D180" s="39" t="s">
        <v>59</v>
      </c>
      <c r="E180" s="40" t="s">
        <v>59</v>
      </c>
      <c r="G180" s="39" t="s">
        <v>59</v>
      </c>
      <c r="H180" s="39" t="s">
        <v>59</v>
      </c>
      <c r="I180" s="40" t="s">
        <v>59</v>
      </c>
    </row>
    <row r="181" spans="1:9" s="8" customFormat="1" ht="51" hidden="1">
      <c r="A181" s="34" t="s">
        <v>326</v>
      </c>
      <c r="B181" s="38" t="s">
        <v>327</v>
      </c>
      <c r="C181" s="39" t="s">
        <v>59</v>
      </c>
      <c r="D181" s="39" t="s">
        <v>59</v>
      </c>
      <c r="E181" s="40" t="s">
        <v>59</v>
      </c>
      <c r="G181" s="39" t="s">
        <v>59</v>
      </c>
      <c r="H181" s="39" t="s">
        <v>59</v>
      </c>
      <c r="I181" s="40" t="s">
        <v>59</v>
      </c>
    </row>
    <row r="182" spans="1:9" s="8" customFormat="1" ht="54.75" hidden="1" customHeight="1">
      <c r="A182" s="34" t="s">
        <v>328</v>
      </c>
      <c r="B182" s="30" t="s">
        <v>329</v>
      </c>
      <c r="C182" s="39" t="s">
        <v>59</v>
      </c>
      <c r="D182" s="39" t="s">
        <v>59</v>
      </c>
      <c r="E182" s="40" t="s">
        <v>59</v>
      </c>
      <c r="G182" s="39" t="s">
        <v>59</v>
      </c>
      <c r="H182" s="39" t="s">
        <v>59</v>
      </c>
      <c r="I182" s="40" t="s">
        <v>59</v>
      </c>
    </row>
    <row r="183" spans="1:9" s="8" customFormat="1" ht="28.5" hidden="1" customHeight="1">
      <c r="A183" s="34" t="s">
        <v>330</v>
      </c>
      <c r="B183" s="30" t="s">
        <v>331</v>
      </c>
      <c r="C183" s="39" t="s">
        <v>59</v>
      </c>
      <c r="D183" s="39" t="s">
        <v>59</v>
      </c>
      <c r="E183" s="40" t="s">
        <v>59</v>
      </c>
      <c r="G183" s="39" t="s">
        <v>59</v>
      </c>
      <c r="H183" s="39" t="s">
        <v>59</v>
      </c>
      <c r="I183" s="40" t="s">
        <v>59</v>
      </c>
    </row>
    <row r="184" spans="1:9" s="8" customFormat="1" ht="38.25" hidden="1">
      <c r="A184" s="31" t="s">
        <v>332</v>
      </c>
      <c r="B184" s="30" t="s">
        <v>333</v>
      </c>
      <c r="C184" s="32">
        <f>SUM(C185:C188)</f>
        <v>0</v>
      </c>
      <c r="D184" s="32">
        <f>SUM(D185:D188)</f>
        <v>0</v>
      </c>
      <c r="E184" s="33">
        <f>SUM(E185:E188)</f>
        <v>0</v>
      </c>
      <c r="G184" s="32">
        <f>SUM(G185:G188)</f>
        <v>0</v>
      </c>
      <c r="H184" s="32">
        <f>SUM(H185:H188)</f>
        <v>0</v>
      </c>
      <c r="I184" s="33">
        <f>SUM(I185:I188)</f>
        <v>0</v>
      </c>
    </row>
    <row r="185" spans="1:9" s="8" customFormat="1" ht="25.5" hidden="1">
      <c r="A185" s="34">
        <v>3261</v>
      </c>
      <c r="B185" s="53" t="s">
        <v>334</v>
      </c>
      <c r="C185" s="35"/>
      <c r="D185" s="35"/>
      <c r="E185" s="36"/>
      <c r="G185" s="35"/>
      <c r="H185" s="35"/>
      <c r="I185" s="36"/>
    </row>
    <row r="186" spans="1:9" s="8" customFormat="1" ht="25.5" hidden="1">
      <c r="A186" s="34">
        <v>3262</v>
      </c>
      <c r="B186" s="53" t="s">
        <v>335</v>
      </c>
      <c r="C186" s="35"/>
      <c r="D186" s="35"/>
      <c r="E186" s="36"/>
      <c r="G186" s="35"/>
      <c r="H186" s="35"/>
      <c r="I186" s="36"/>
    </row>
    <row r="187" spans="1:9" s="8" customFormat="1" ht="25.5" hidden="1">
      <c r="A187" s="34">
        <v>3263</v>
      </c>
      <c r="B187" s="53" t="s">
        <v>336</v>
      </c>
      <c r="C187" s="35"/>
      <c r="D187" s="35"/>
      <c r="E187" s="36"/>
      <c r="G187" s="35"/>
      <c r="H187" s="35"/>
      <c r="I187" s="36"/>
    </row>
    <row r="188" spans="1:9" s="8" customFormat="1" ht="38.25" hidden="1">
      <c r="A188" s="34">
        <v>3264</v>
      </c>
      <c r="B188" s="53" t="s">
        <v>337</v>
      </c>
      <c r="C188" s="35"/>
      <c r="D188" s="35"/>
      <c r="E188" s="36"/>
      <c r="G188" s="35"/>
      <c r="H188" s="35"/>
      <c r="I188" s="36"/>
    </row>
    <row r="189" spans="1:9" s="8" customFormat="1" ht="12.75" hidden="1">
      <c r="A189" s="31">
        <v>3280</v>
      </c>
      <c r="B189" s="53" t="s">
        <v>338</v>
      </c>
      <c r="C189" s="32">
        <f>SUM(C190:C191)</f>
        <v>0</v>
      </c>
      <c r="D189" s="32">
        <f>SUM(D190:D191)</f>
        <v>0</v>
      </c>
      <c r="E189" s="33">
        <f>SUM(E190:E191)</f>
        <v>0</v>
      </c>
      <c r="G189" s="32">
        <f>SUM(G190:G191)</f>
        <v>0</v>
      </c>
      <c r="H189" s="32">
        <f>SUM(H190:H191)</f>
        <v>0</v>
      </c>
      <c r="I189" s="33">
        <f>SUM(I190:I191)</f>
        <v>0</v>
      </c>
    </row>
    <row r="190" spans="1:9" s="8" customFormat="1" ht="12.75" hidden="1">
      <c r="A190" s="34">
        <v>3281</v>
      </c>
      <c r="B190" s="53" t="s">
        <v>339</v>
      </c>
      <c r="C190" s="35"/>
      <c r="D190" s="35"/>
      <c r="E190" s="36"/>
      <c r="G190" s="35"/>
      <c r="H190" s="35"/>
      <c r="I190" s="36"/>
    </row>
    <row r="191" spans="1:9" s="8" customFormat="1" ht="12.75" hidden="1">
      <c r="A191" s="34">
        <v>3282</v>
      </c>
      <c r="B191" s="53" t="s">
        <v>340</v>
      </c>
      <c r="C191" s="35"/>
      <c r="D191" s="35"/>
      <c r="E191" s="36"/>
      <c r="G191" s="35"/>
      <c r="H191" s="35"/>
      <c r="I191" s="36"/>
    </row>
    <row r="192" spans="1:9" s="8" customFormat="1" ht="53.25" hidden="1" customHeight="1">
      <c r="A192" s="31">
        <v>3290</v>
      </c>
      <c r="B192" s="54" t="s">
        <v>341</v>
      </c>
      <c r="C192" s="32">
        <f>SUM(C193:C197)</f>
        <v>0</v>
      </c>
      <c r="D192" s="32">
        <f>SUM(D193:D197)</f>
        <v>0</v>
      </c>
      <c r="E192" s="33">
        <f>SUM(E193:E197)</f>
        <v>0</v>
      </c>
      <c r="G192" s="32">
        <f>SUM(G193:G197)</f>
        <v>0</v>
      </c>
      <c r="H192" s="32">
        <f>SUM(H193:H197)</f>
        <v>0</v>
      </c>
      <c r="I192" s="33">
        <f>SUM(I193:I197)</f>
        <v>0</v>
      </c>
    </row>
    <row r="193" spans="1:9" s="8" customFormat="1" ht="39" hidden="1" customHeight="1">
      <c r="A193" s="34">
        <v>3291</v>
      </c>
      <c r="B193" s="54" t="s">
        <v>342</v>
      </c>
      <c r="C193" s="35"/>
      <c r="D193" s="35"/>
      <c r="E193" s="36"/>
      <c r="G193" s="35"/>
      <c r="H193" s="35"/>
      <c r="I193" s="36"/>
    </row>
    <row r="194" spans="1:9" s="8" customFormat="1" ht="40.5" hidden="1" customHeight="1">
      <c r="A194" s="34">
        <v>3292</v>
      </c>
      <c r="B194" s="54" t="s">
        <v>343</v>
      </c>
      <c r="C194" s="35"/>
      <c r="D194" s="35"/>
      <c r="E194" s="36"/>
      <c r="G194" s="35"/>
      <c r="H194" s="35"/>
      <c r="I194" s="36"/>
    </row>
    <row r="195" spans="1:9" s="8" customFormat="1" ht="40.5" hidden="1" customHeight="1">
      <c r="A195" s="34">
        <v>3293</v>
      </c>
      <c r="B195" s="54" t="s">
        <v>344</v>
      </c>
      <c r="C195" s="35"/>
      <c r="D195" s="35"/>
      <c r="E195" s="36"/>
      <c r="G195" s="35"/>
      <c r="H195" s="35"/>
      <c r="I195" s="36"/>
    </row>
    <row r="196" spans="1:9" s="8" customFormat="1" ht="51" hidden="1">
      <c r="A196" s="34">
        <v>3294</v>
      </c>
      <c r="B196" s="53" t="s">
        <v>345</v>
      </c>
      <c r="C196" s="35"/>
      <c r="D196" s="35"/>
      <c r="E196" s="36"/>
      <c r="G196" s="35"/>
      <c r="H196" s="35"/>
      <c r="I196" s="36"/>
    </row>
    <row r="197" spans="1:9" s="8" customFormat="1" ht="63.75" hidden="1">
      <c r="A197" s="34">
        <v>3295</v>
      </c>
      <c r="B197" s="53" t="s">
        <v>346</v>
      </c>
      <c r="C197" s="35"/>
      <c r="D197" s="35"/>
      <c r="E197" s="36"/>
      <c r="G197" s="35"/>
      <c r="H197" s="35"/>
      <c r="I197" s="36"/>
    </row>
    <row r="198" spans="1:9" s="8" customFormat="1" ht="51" hidden="1">
      <c r="A198" s="26" t="s">
        <v>347</v>
      </c>
      <c r="B198" s="30" t="s">
        <v>348</v>
      </c>
      <c r="C198" s="28">
        <f>SUM(C199:C200)</f>
        <v>0</v>
      </c>
      <c r="D198" s="28">
        <f>SUM(D199:D200)</f>
        <v>0</v>
      </c>
      <c r="E198" s="29">
        <f>SUM(E199:E200)</f>
        <v>0</v>
      </c>
      <c r="G198" s="28">
        <f>SUM(G199:G200)</f>
        <v>0</v>
      </c>
      <c r="H198" s="28">
        <f>SUM(H199:H200)</f>
        <v>0</v>
      </c>
      <c r="I198" s="29">
        <f>SUM(I199:I200)</f>
        <v>0</v>
      </c>
    </row>
    <row r="199" spans="1:9" s="8" customFormat="1" ht="51" hidden="1">
      <c r="A199" s="31">
        <v>3310</v>
      </c>
      <c r="B199" s="54" t="s">
        <v>349</v>
      </c>
      <c r="C199" s="35"/>
      <c r="D199" s="35"/>
      <c r="E199" s="36"/>
      <c r="G199" s="35"/>
      <c r="H199" s="35"/>
      <c r="I199" s="36"/>
    </row>
    <row r="200" spans="1:9" s="8" customFormat="1" ht="51" hidden="1">
      <c r="A200" s="31">
        <v>3320</v>
      </c>
      <c r="B200" s="54" t="s">
        <v>350</v>
      </c>
      <c r="C200" s="35"/>
      <c r="D200" s="35"/>
      <c r="E200" s="36"/>
      <c r="G200" s="35"/>
      <c r="H200" s="35"/>
      <c r="I200" s="36"/>
    </row>
    <row r="201" spans="1:9" s="8" customFormat="1" ht="63" hidden="1" customHeight="1">
      <c r="A201" s="46">
        <v>3500</v>
      </c>
      <c r="B201" s="55" t="s">
        <v>351</v>
      </c>
      <c r="C201" s="35"/>
      <c r="D201" s="35"/>
      <c r="E201" s="36"/>
      <c r="G201" s="35"/>
      <c r="H201" s="35"/>
      <c r="I201" s="36"/>
    </row>
    <row r="202" spans="1:9" s="8" customFormat="1" ht="26.25" hidden="1" customHeight="1">
      <c r="A202" s="26" t="s">
        <v>352</v>
      </c>
      <c r="B202" s="55" t="s">
        <v>353</v>
      </c>
      <c r="C202" s="35"/>
      <c r="D202" s="35"/>
      <c r="E202" s="36"/>
      <c r="G202" s="35"/>
      <c r="H202" s="35"/>
      <c r="I202" s="36"/>
    </row>
    <row r="203" spans="1:9" s="8" customFormat="1" ht="12.75" hidden="1">
      <c r="A203" s="51" t="s">
        <v>354</v>
      </c>
      <c r="B203" s="56" t="s">
        <v>355</v>
      </c>
      <c r="C203" s="28">
        <f>C204+C242+C245+C249</f>
        <v>0</v>
      </c>
      <c r="D203" s="28">
        <f>D204+D242+D245+D249</f>
        <v>0</v>
      </c>
      <c r="E203" s="29">
        <f>E204+E242+E245+E249</f>
        <v>0</v>
      </c>
      <c r="G203" s="28">
        <f>G204+G242+G245+G249</f>
        <v>0</v>
      </c>
      <c r="H203" s="28">
        <f>H204+H242+H245+H249</f>
        <v>0</v>
      </c>
      <c r="I203" s="29">
        <f>I204+I242+I245+I249</f>
        <v>0</v>
      </c>
    </row>
    <row r="204" spans="1:9" s="8" customFormat="1" ht="12.75" hidden="1">
      <c r="A204" s="26" t="s">
        <v>356</v>
      </c>
      <c r="B204" s="27" t="s">
        <v>357</v>
      </c>
      <c r="C204" s="28">
        <f>C205+C212+C222+C231+C234</f>
        <v>0</v>
      </c>
      <c r="D204" s="28">
        <f>D205+D212+D222+D231+D234</f>
        <v>0</v>
      </c>
      <c r="E204" s="29">
        <f>E205+E212+E222+E231+E234</f>
        <v>0</v>
      </c>
      <c r="G204" s="28">
        <f>G205+G212+G222+G231+G234</f>
        <v>0</v>
      </c>
      <c r="H204" s="28">
        <f>H205+H212+H222+H231+H234</f>
        <v>0</v>
      </c>
      <c r="I204" s="29">
        <f>I205+I212+I222+I231+I234</f>
        <v>0</v>
      </c>
    </row>
    <row r="205" spans="1:9" s="8" customFormat="1" ht="12.75" hidden="1">
      <c r="A205" s="31" t="s">
        <v>358</v>
      </c>
      <c r="B205" s="30" t="s">
        <v>359</v>
      </c>
      <c r="C205" s="32">
        <f>SUM(C206:C211)</f>
        <v>0</v>
      </c>
      <c r="D205" s="32">
        <f>SUM(D206:D211)</f>
        <v>0</v>
      </c>
      <c r="E205" s="33">
        <f>SUM(E206:E211)</f>
        <v>0</v>
      </c>
      <c r="G205" s="32">
        <f>SUM(G206:G211)</f>
        <v>0</v>
      </c>
      <c r="H205" s="32">
        <f>SUM(H206:H211)</f>
        <v>0</v>
      </c>
      <c r="I205" s="33">
        <f>SUM(I206:I211)</f>
        <v>0</v>
      </c>
    </row>
    <row r="206" spans="1:9" s="8" customFormat="1" ht="12.75" hidden="1">
      <c r="A206" s="34" t="s">
        <v>360</v>
      </c>
      <c r="B206" s="30" t="s">
        <v>361</v>
      </c>
      <c r="C206" s="35"/>
      <c r="D206" s="35"/>
      <c r="E206" s="36"/>
      <c r="G206" s="35"/>
      <c r="H206" s="35"/>
      <c r="I206" s="36"/>
    </row>
    <row r="207" spans="1:9" s="8" customFormat="1" ht="12.75" hidden="1">
      <c r="A207" s="34" t="s">
        <v>362</v>
      </c>
      <c r="B207" s="30" t="s">
        <v>363</v>
      </c>
      <c r="C207" s="35"/>
      <c r="D207" s="35"/>
      <c r="E207" s="36"/>
      <c r="G207" s="35"/>
      <c r="H207" s="35"/>
      <c r="I207" s="36"/>
    </row>
    <row r="208" spans="1:9" s="8" customFormat="1" ht="12.75" hidden="1">
      <c r="A208" s="34" t="s">
        <v>364</v>
      </c>
      <c r="B208" s="30" t="s">
        <v>365</v>
      </c>
      <c r="C208" s="35"/>
      <c r="D208" s="35"/>
      <c r="E208" s="36"/>
      <c r="G208" s="35"/>
      <c r="H208" s="35"/>
      <c r="I208" s="36"/>
    </row>
    <row r="209" spans="1:9" s="8" customFormat="1" ht="12.75" hidden="1">
      <c r="A209" s="34" t="s">
        <v>366</v>
      </c>
      <c r="B209" s="30" t="s">
        <v>367</v>
      </c>
      <c r="C209" s="35"/>
      <c r="D209" s="35"/>
      <c r="E209" s="36"/>
      <c r="G209" s="35"/>
      <c r="H209" s="35"/>
      <c r="I209" s="36"/>
    </row>
    <row r="210" spans="1:9" s="8" customFormat="1" ht="12.75" hidden="1">
      <c r="A210" s="34" t="s">
        <v>368</v>
      </c>
      <c r="B210" s="30" t="s">
        <v>369</v>
      </c>
      <c r="C210" s="35"/>
      <c r="D210" s="35"/>
      <c r="E210" s="36"/>
      <c r="G210" s="35"/>
      <c r="H210" s="35"/>
      <c r="I210" s="36"/>
    </row>
    <row r="211" spans="1:9" s="8" customFormat="1" ht="12.75" hidden="1">
      <c r="A211" s="34" t="s">
        <v>370</v>
      </c>
      <c r="B211" s="30" t="s">
        <v>371</v>
      </c>
      <c r="C211" s="35"/>
      <c r="D211" s="35"/>
      <c r="E211" s="36"/>
      <c r="G211" s="35"/>
      <c r="H211" s="35"/>
      <c r="I211" s="36"/>
    </row>
    <row r="212" spans="1:9" s="8" customFormat="1" ht="25.5" hidden="1">
      <c r="A212" s="31" t="s">
        <v>372</v>
      </c>
      <c r="B212" s="30" t="s">
        <v>373</v>
      </c>
      <c r="C212" s="32">
        <f>SUM(C213:C221)</f>
        <v>0</v>
      </c>
      <c r="D212" s="32">
        <f>SUM(D213:D221)</f>
        <v>0</v>
      </c>
      <c r="E212" s="33">
        <f>SUM(E213:E221)</f>
        <v>0</v>
      </c>
      <c r="G212" s="32">
        <f>SUM(G213:G221)</f>
        <v>0</v>
      </c>
      <c r="H212" s="32">
        <f>SUM(H213:H221)</f>
        <v>0</v>
      </c>
      <c r="I212" s="33">
        <f>SUM(I213:I221)</f>
        <v>0</v>
      </c>
    </row>
    <row r="213" spans="1:9" s="8" customFormat="1" ht="12.75" hidden="1">
      <c r="A213" s="34" t="s">
        <v>374</v>
      </c>
      <c r="B213" s="30" t="s">
        <v>375</v>
      </c>
      <c r="C213" s="35"/>
      <c r="D213" s="35"/>
      <c r="E213" s="36"/>
      <c r="G213" s="35"/>
      <c r="H213" s="35"/>
      <c r="I213" s="36"/>
    </row>
    <row r="214" spans="1:9" s="8" customFormat="1" ht="12.75" hidden="1">
      <c r="A214" s="34" t="s">
        <v>376</v>
      </c>
      <c r="B214" s="30" t="s">
        <v>377</v>
      </c>
      <c r="C214" s="35"/>
      <c r="D214" s="35"/>
      <c r="E214" s="36"/>
      <c r="G214" s="35"/>
      <c r="H214" s="35"/>
      <c r="I214" s="36"/>
    </row>
    <row r="215" spans="1:9" s="8" customFormat="1" ht="12.75" hidden="1">
      <c r="A215" s="34" t="s">
        <v>378</v>
      </c>
      <c r="B215" s="30" t="s">
        <v>379</v>
      </c>
      <c r="C215" s="35"/>
      <c r="D215" s="35"/>
      <c r="E215" s="36"/>
      <c r="G215" s="35"/>
      <c r="H215" s="35"/>
      <c r="I215" s="36"/>
    </row>
    <row r="216" spans="1:9" s="8" customFormat="1" ht="12.75" hidden="1">
      <c r="A216" s="34" t="s">
        <v>380</v>
      </c>
      <c r="B216" s="30" t="s">
        <v>381</v>
      </c>
      <c r="C216" s="35"/>
      <c r="D216" s="35"/>
      <c r="E216" s="36"/>
      <c r="G216" s="35"/>
      <c r="H216" s="35"/>
      <c r="I216" s="36"/>
    </row>
    <row r="217" spans="1:9" s="8" customFormat="1" ht="12.75" hidden="1">
      <c r="A217" s="34" t="s">
        <v>382</v>
      </c>
      <c r="B217" s="30" t="s">
        <v>383</v>
      </c>
      <c r="C217" s="35"/>
      <c r="D217" s="35"/>
      <c r="E217" s="36"/>
      <c r="G217" s="35"/>
      <c r="H217" s="35"/>
      <c r="I217" s="36"/>
    </row>
    <row r="218" spans="1:9" s="8" customFormat="1" ht="51" hidden="1">
      <c r="A218" s="34" t="s">
        <v>384</v>
      </c>
      <c r="B218" s="30" t="s">
        <v>385</v>
      </c>
      <c r="C218" s="35"/>
      <c r="D218" s="35"/>
      <c r="E218" s="36"/>
      <c r="G218" s="35"/>
      <c r="H218" s="35"/>
      <c r="I218" s="36"/>
    </row>
    <row r="219" spans="1:9" s="8" customFormat="1" ht="12.75" hidden="1">
      <c r="A219" s="34" t="s">
        <v>386</v>
      </c>
      <c r="B219" s="30" t="s">
        <v>387</v>
      </c>
      <c r="C219" s="35"/>
      <c r="D219" s="35"/>
      <c r="E219" s="36"/>
      <c r="G219" s="35"/>
      <c r="H219" s="35"/>
      <c r="I219" s="36"/>
    </row>
    <row r="220" spans="1:9" s="8" customFormat="1" ht="12.75" hidden="1">
      <c r="A220" s="34" t="s">
        <v>388</v>
      </c>
      <c r="B220" s="30" t="s">
        <v>389</v>
      </c>
      <c r="C220" s="35"/>
      <c r="D220" s="35"/>
      <c r="E220" s="36"/>
      <c r="G220" s="35"/>
      <c r="H220" s="35"/>
      <c r="I220" s="36"/>
    </row>
    <row r="221" spans="1:9" s="8" customFormat="1" ht="12.75" hidden="1">
      <c r="A221" s="34">
        <v>6229</v>
      </c>
      <c r="B221" s="30" t="s">
        <v>390</v>
      </c>
      <c r="C221" s="35"/>
      <c r="D221" s="35"/>
      <c r="E221" s="36"/>
      <c r="G221" s="35"/>
      <c r="H221" s="35"/>
      <c r="I221" s="36"/>
    </row>
    <row r="222" spans="1:9" s="8" customFormat="1" ht="12.75" hidden="1">
      <c r="A222" s="31" t="s">
        <v>391</v>
      </c>
      <c r="B222" s="30" t="s">
        <v>392</v>
      </c>
      <c r="C222" s="32">
        <f>SUM(C223:C230)</f>
        <v>0</v>
      </c>
      <c r="D222" s="32">
        <f>SUM(D223:D230)</f>
        <v>0</v>
      </c>
      <c r="E222" s="33">
        <f>SUM(E223:E230)</f>
        <v>0</v>
      </c>
      <c r="G222" s="32">
        <f>SUM(G223:G230)</f>
        <v>0</v>
      </c>
      <c r="H222" s="32">
        <f>SUM(H223:H230)</f>
        <v>0</v>
      </c>
      <c r="I222" s="33">
        <f>SUM(I223:I230)</f>
        <v>0</v>
      </c>
    </row>
    <row r="223" spans="1:9" s="8" customFormat="1" ht="12.75" hidden="1">
      <c r="A223" s="34" t="s">
        <v>393</v>
      </c>
      <c r="B223" s="30" t="s">
        <v>394</v>
      </c>
      <c r="C223" s="35"/>
      <c r="D223" s="35"/>
      <c r="E223" s="36"/>
      <c r="G223" s="35"/>
      <c r="H223" s="35"/>
      <c r="I223" s="36"/>
    </row>
    <row r="224" spans="1:9" s="8" customFormat="1" ht="12.75" hidden="1">
      <c r="A224" s="34" t="s">
        <v>395</v>
      </c>
      <c r="B224" s="30" t="s">
        <v>396</v>
      </c>
      <c r="C224" s="35"/>
      <c r="D224" s="35"/>
      <c r="E224" s="36"/>
      <c r="G224" s="35"/>
      <c r="H224" s="35"/>
      <c r="I224" s="36"/>
    </row>
    <row r="225" spans="1:9" s="8" customFormat="1" ht="25.5" hidden="1">
      <c r="A225" s="34" t="s">
        <v>397</v>
      </c>
      <c r="B225" s="30" t="s">
        <v>398</v>
      </c>
      <c r="C225" s="35"/>
      <c r="D225" s="35"/>
      <c r="E225" s="36"/>
      <c r="G225" s="35"/>
      <c r="H225" s="35"/>
      <c r="I225" s="36"/>
    </row>
    <row r="226" spans="1:9" s="8" customFormat="1" ht="12.75" hidden="1">
      <c r="A226" s="34" t="s">
        <v>399</v>
      </c>
      <c r="B226" s="30" t="s">
        <v>400</v>
      </c>
      <c r="C226" s="35"/>
      <c r="D226" s="35"/>
      <c r="E226" s="36"/>
      <c r="G226" s="35"/>
      <c r="H226" s="35"/>
      <c r="I226" s="36"/>
    </row>
    <row r="227" spans="1:9" s="8" customFormat="1" ht="12.75" hidden="1">
      <c r="A227" s="34" t="s">
        <v>401</v>
      </c>
      <c r="B227" s="30" t="s">
        <v>402</v>
      </c>
      <c r="C227" s="35"/>
      <c r="D227" s="35"/>
      <c r="E227" s="36"/>
      <c r="G227" s="35"/>
      <c r="H227" s="35"/>
      <c r="I227" s="36"/>
    </row>
    <row r="228" spans="1:9" s="8" customFormat="1" ht="25.5" hidden="1">
      <c r="A228" s="34" t="s">
        <v>403</v>
      </c>
      <c r="B228" s="30" t="s">
        <v>404</v>
      </c>
      <c r="C228" s="35"/>
      <c r="D228" s="35"/>
      <c r="E228" s="36"/>
      <c r="G228" s="35"/>
      <c r="H228" s="35"/>
      <c r="I228" s="36"/>
    </row>
    <row r="229" spans="1:9" s="8" customFormat="1" ht="25.5" hidden="1">
      <c r="A229" s="34">
        <v>6238</v>
      </c>
      <c r="B229" s="30" t="s">
        <v>405</v>
      </c>
      <c r="C229" s="35"/>
      <c r="D229" s="35"/>
      <c r="E229" s="36"/>
      <c r="G229" s="35"/>
      <c r="H229" s="35"/>
      <c r="I229" s="36"/>
    </row>
    <row r="230" spans="1:9" s="8" customFormat="1" ht="12.75" hidden="1">
      <c r="A230" s="34" t="s">
        <v>406</v>
      </c>
      <c r="B230" s="30" t="s">
        <v>407</v>
      </c>
      <c r="C230" s="35"/>
      <c r="D230" s="35"/>
      <c r="E230" s="36"/>
      <c r="G230" s="35"/>
      <c r="H230" s="35"/>
      <c r="I230" s="36"/>
    </row>
    <row r="231" spans="1:9" s="8" customFormat="1" ht="25.5" hidden="1">
      <c r="A231" s="31" t="s">
        <v>408</v>
      </c>
      <c r="B231" s="30" t="s">
        <v>409</v>
      </c>
      <c r="C231" s="32">
        <f>SUM(C232:C233)</f>
        <v>0</v>
      </c>
      <c r="D231" s="32">
        <f>SUM(D232:D233)</f>
        <v>0</v>
      </c>
      <c r="E231" s="33">
        <f>SUM(E232:E233)</f>
        <v>0</v>
      </c>
      <c r="G231" s="32">
        <f>SUM(G232:G233)</f>
        <v>0</v>
      </c>
      <c r="H231" s="32">
        <f>SUM(H232:H233)</f>
        <v>0</v>
      </c>
      <c r="I231" s="33">
        <f>SUM(I232:I233)</f>
        <v>0</v>
      </c>
    </row>
    <row r="232" spans="1:9" s="8" customFormat="1" ht="12.75" hidden="1">
      <c r="A232" s="34" t="s">
        <v>410</v>
      </c>
      <c r="B232" s="30" t="s">
        <v>411</v>
      </c>
      <c r="C232" s="35"/>
      <c r="D232" s="35"/>
      <c r="E232" s="36"/>
      <c r="G232" s="35"/>
      <c r="H232" s="35"/>
      <c r="I232" s="36"/>
    </row>
    <row r="233" spans="1:9" s="8" customFormat="1" ht="12.75" hidden="1">
      <c r="A233" s="34" t="s">
        <v>412</v>
      </c>
      <c r="B233" s="30" t="s">
        <v>413</v>
      </c>
      <c r="C233" s="35"/>
      <c r="D233" s="35"/>
      <c r="E233" s="36"/>
      <c r="G233" s="35"/>
      <c r="H233" s="35"/>
      <c r="I233" s="36"/>
    </row>
    <row r="234" spans="1:9" s="8" customFormat="1" ht="12.75" hidden="1">
      <c r="A234" s="31" t="s">
        <v>414</v>
      </c>
      <c r="B234" s="38" t="s">
        <v>415</v>
      </c>
      <c r="C234" s="32">
        <f>SUM(C235:C241)</f>
        <v>0</v>
      </c>
      <c r="D234" s="32">
        <f>SUM(D235:D241)</f>
        <v>0</v>
      </c>
      <c r="E234" s="33">
        <f>SUM(E235:E241)</f>
        <v>0</v>
      </c>
      <c r="G234" s="32">
        <f>SUM(G235:G241)</f>
        <v>0</v>
      </c>
      <c r="H234" s="32">
        <f>SUM(H235:H241)</f>
        <v>0</v>
      </c>
      <c r="I234" s="33">
        <f>SUM(I235:I241)</f>
        <v>0</v>
      </c>
    </row>
    <row r="235" spans="1:9" s="8" customFormat="1" ht="12.75" hidden="1">
      <c r="A235" s="34" t="s">
        <v>416</v>
      </c>
      <c r="B235" s="30" t="s">
        <v>417</v>
      </c>
      <c r="C235" s="35"/>
      <c r="D235" s="35"/>
      <c r="E235" s="36"/>
      <c r="G235" s="35"/>
      <c r="H235" s="35"/>
      <c r="I235" s="36"/>
    </row>
    <row r="236" spans="1:9" s="8" customFormat="1" ht="12.75" hidden="1">
      <c r="A236" s="34" t="s">
        <v>418</v>
      </c>
      <c r="B236" s="30" t="s">
        <v>419</v>
      </c>
      <c r="C236" s="35"/>
      <c r="D236" s="35"/>
      <c r="E236" s="36"/>
      <c r="G236" s="35"/>
      <c r="H236" s="35"/>
      <c r="I236" s="36"/>
    </row>
    <row r="237" spans="1:9" s="8" customFormat="1" ht="25.5" hidden="1">
      <c r="A237" s="34" t="s">
        <v>420</v>
      </c>
      <c r="B237" s="30" t="s">
        <v>421</v>
      </c>
      <c r="C237" s="35"/>
      <c r="D237" s="35"/>
      <c r="E237" s="36"/>
      <c r="G237" s="35"/>
      <c r="H237" s="35"/>
      <c r="I237" s="36"/>
    </row>
    <row r="238" spans="1:9" s="8" customFormat="1" ht="25.5" hidden="1">
      <c r="A238" s="34" t="s">
        <v>422</v>
      </c>
      <c r="B238" s="30" t="s">
        <v>423</v>
      </c>
      <c r="C238" s="35"/>
      <c r="D238" s="35"/>
      <c r="E238" s="36"/>
      <c r="G238" s="35"/>
      <c r="H238" s="35"/>
      <c r="I238" s="36"/>
    </row>
    <row r="239" spans="1:9" s="8" customFormat="1" ht="24" hidden="1" customHeight="1">
      <c r="A239" s="34">
        <v>6295</v>
      </c>
      <c r="B239" s="57" t="s">
        <v>424</v>
      </c>
      <c r="C239" s="35"/>
      <c r="D239" s="35"/>
      <c r="E239" s="36"/>
      <c r="G239" s="35"/>
      <c r="H239" s="35"/>
      <c r="I239" s="36"/>
    </row>
    <row r="240" spans="1:9" s="8" customFormat="1" ht="76.5" hidden="1">
      <c r="A240" s="34">
        <v>6296</v>
      </c>
      <c r="B240" s="57" t="s">
        <v>425</v>
      </c>
      <c r="C240" s="35"/>
      <c r="D240" s="35"/>
      <c r="E240" s="36"/>
      <c r="G240" s="35"/>
      <c r="H240" s="35"/>
      <c r="I240" s="36"/>
    </row>
    <row r="241" spans="1:9" s="8" customFormat="1" ht="38.25" hidden="1">
      <c r="A241" s="34" t="s">
        <v>426</v>
      </c>
      <c r="B241" s="56" t="s">
        <v>427</v>
      </c>
      <c r="C241" s="35"/>
      <c r="D241" s="35"/>
      <c r="E241" s="36"/>
      <c r="G241" s="35"/>
      <c r="H241" s="35"/>
      <c r="I241" s="36"/>
    </row>
    <row r="242" spans="1:9" s="8" customFormat="1" ht="12.75" hidden="1">
      <c r="A242" s="26" t="s">
        <v>428</v>
      </c>
      <c r="B242" s="30" t="s">
        <v>429</v>
      </c>
      <c r="C242" s="28">
        <f>SUM(C243:C244)</f>
        <v>0</v>
      </c>
      <c r="D242" s="28">
        <f>SUM(D243:D244)</f>
        <v>0</v>
      </c>
      <c r="E242" s="29">
        <f>SUM(E243:E244)</f>
        <v>0</v>
      </c>
      <c r="G242" s="28">
        <f>SUM(G243:G244)</f>
        <v>0</v>
      </c>
      <c r="H242" s="28">
        <f>SUM(H243:H244)</f>
        <v>0</v>
      </c>
      <c r="I242" s="29">
        <f>SUM(I243:I244)</f>
        <v>0</v>
      </c>
    </row>
    <row r="243" spans="1:9" s="8" customFormat="1" ht="25.5" hidden="1">
      <c r="A243" s="31" t="s">
        <v>430</v>
      </c>
      <c r="B243" s="30" t="s">
        <v>431</v>
      </c>
      <c r="C243" s="35"/>
      <c r="D243" s="35"/>
      <c r="E243" s="36"/>
      <c r="G243" s="35"/>
      <c r="H243" s="35"/>
      <c r="I243" s="36"/>
    </row>
    <row r="244" spans="1:9" s="8" customFormat="1" ht="12.75" hidden="1">
      <c r="A244" s="31" t="s">
        <v>432</v>
      </c>
      <c r="B244" s="30" t="s">
        <v>433</v>
      </c>
      <c r="C244" s="35"/>
      <c r="D244" s="35"/>
      <c r="E244" s="36"/>
      <c r="G244" s="35"/>
      <c r="H244" s="35"/>
      <c r="I244" s="36"/>
    </row>
    <row r="245" spans="1:9" s="8" customFormat="1" ht="25.5" hidden="1">
      <c r="A245" s="26" t="s">
        <v>434</v>
      </c>
      <c r="B245" s="30" t="s">
        <v>435</v>
      </c>
      <c r="C245" s="28">
        <f t="shared" ref="C245:E245" si="2">SUM(C246)</f>
        <v>0</v>
      </c>
      <c r="D245" s="28">
        <f t="shared" si="2"/>
        <v>0</v>
      </c>
      <c r="E245" s="29">
        <f t="shared" si="2"/>
        <v>0</v>
      </c>
      <c r="G245" s="28">
        <f t="shared" ref="G245:I245" si="3">SUM(G246)</f>
        <v>0</v>
      </c>
      <c r="H245" s="28">
        <f t="shared" si="3"/>
        <v>0</v>
      </c>
      <c r="I245" s="29">
        <f t="shared" si="3"/>
        <v>0</v>
      </c>
    </row>
    <row r="246" spans="1:9" s="8" customFormat="1" ht="38.25" hidden="1">
      <c r="A246" s="31">
        <v>6420</v>
      </c>
      <c r="B246" s="54" t="s">
        <v>436</v>
      </c>
      <c r="C246" s="28">
        <f>SUM(C247:C248)</f>
        <v>0</v>
      </c>
      <c r="D246" s="28">
        <f>SUM(D247:D248)</f>
        <v>0</v>
      </c>
      <c r="E246" s="29">
        <f>SUM(E247:E248)</f>
        <v>0</v>
      </c>
      <c r="G246" s="28">
        <f>SUM(G247:G248)</f>
        <v>0</v>
      </c>
      <c r="H246" s="28">
        <f>SUM(H247:H248)</f>
        <v>0</v>
      </c>
      <c r="I246" s="29">
        <f>SUM(I247:I248)</f>
        <v>0</v>
      </c>
    </row>
    <row r="247" spans="1:9" s="8" customFormat="1" ht="12.75" hidden="1">
      <c r="A247" s="26">
        <v>6421</v>
      </c>
      <c r="B247" s="54" t="s">
        <v>437</v>
      </c>
      <c r="C247" s="35"/>
      <c r="D247" s="35"/>
      <c r="E247" s="36"/>
      <c r="G247" s="35"/>
      <c r="H247" s="35"/>
      <c r="I247" s="36"/>
    </row>
    <row r="248" spans="1:9" s="8" customFormat="1" ht="12.75" hidden="1">
      <c r="A248" s="26">
        <v>6422</v>
      </c>
      <c r="B248" s="53" t="s">
        <v>438</v>
      </c>
      <c r="C248" s="35"/>
      <c r="D248" s="35"/>
      <c r="E248" s="36"/>
      <c r="G248" s="35"/>
      <c r="H248" s="35"/>
      <c r="I248" s="36"/>
    </row>
    <row r="249" spans="1:9" s="8" customFormat="1" ht="38.25" hidden="1">
      <c r="A249" s="46">
        <v>6500</v>
      </c>
      <c r="B249" s="56" t="s">
        <v>439</v>
      </c>
      <c r="C249" s="35"/>
      <c r="D249" s="35"/>
      <c r="E249" s="36"/>
      <c r="G249" s="35"/>
      <c r="H249" s="35"/>
      <c r="I249" s="36"/>
    </row>
    <row r="250" spans="1:9" s="8" customFormat="1" ht="25.5" hidden="1">
      <c r="A250" s="58" t="s">
        <v>440</v>
      </c>
      <c r="B250" s="52" t="s">
        <v>441</v>
      </c>
      <c r="C250" s="49">
        <f>C251+C265</f>
        <v>0</v>
      </c>
      <c r="D250" s="49">
        <f>D251+D265</f>
        <v>0</v>
      </c>
      <c r="E250" s="50">
        <f>E251+E265</f>
        <v>0</v>
      </c>
      <c r="G250" s="49">
        <f>G251+G265</f>
        <v>0</v>
      </c>
      <c r="H250" s="49">
        <f>H251+H265</f>
        <v>0</v>
      </c>
      <c r="I250" s="50">
        <f>I251+I265</f>
        <v>0</v>
      </c>
    </row>
    <row r="251" spans="1:9" s="8" customFormat="1" ht="25.5" hidden="1">
      <c r="A251" s="26" t="s">
        <v>442</v>
      </c>
      <c r="B251" s="30" t="s">
        <v>443</v>
      </c>
      <c r="C251" s="28">
        <f>C252+C256+C261</f>
        <v>0</v>
      </c>
      <c r="D251" s="28">
        <f>D252+D256+D261</f>
        <v>0</v>
      </c>
      <c r="E251" s="29">
        <f>E252+E256+E261</f>
        <v>0</v>
      </c>
      <c r="G251" s="28">
        <f>G252+G256+G261</f>
        <v>0</v>
      </c>
      <c r="H251" s="28">
        <f>H252+H256+H261</f>
        <v>0</v>
      </c>
      <c r="I251" s="29">
        <f>I252+I256+I261</f>
        <v>0</v>
      </c>
    </row>
    <row r="252" spans="1:9" s="8" customFormat="1" ht="25.5" hidden="1">
      <c r="A252" s="31" t="s">
        <v>444</v>
      </c>
      <c r="B252" s="30" t="s">
        <v>445</v>
      </c>
      <c r="C252" s="32"/>
      <c r="D252" s="32"/>
      <c r="E252" s="33"/>
      <c r="G252" s="32"/>
      <c r="H252" s="32"/>
      <c r="I252" s="33"/>
    </row>
    <row r="253" spans="1:9" s="8" customFormat="1" ht="12.75" hidden="1">
      <c r="A253" s="34" t="s">
        <v>446</v>
      </c>
      <c r="B253" s="30" t="s">
        <v>447</v>
      </c>
      <c r="C253" s="39" t="s">
        <v>59</v>
      </c>
      <c r="D253" s="39" t="s">
        <v>59</v>
      </c>
      <c r="E253" s="40" t="s">
        <v>59</v>
      </c>
      <c r="G253" s="39" t="s">
        <v>59</v>
      </c>
      <c r="H253" s="39" t="s">
        <v>59</v>
      </c>
      <c r="I253" s="40" t="s">
        <v>59</v>
      </c>
    </row>
    <row r="254" spans="1:9" s="8" customFormat="1" ht="12.75" hidden="1">
      <c r="A254" s="34" t="s">
        <v>448</v>
      </c>
      <c r="B254" s="59" t="s">
        <v>449</v>
      </c>
      <c r="C254" s="39" t="s">
        <v>59</v>
      </c>
      <c r="D254" s="39" t="s">
        <v>59</v>
      </c>
      <c r="E254" s="40" t="s">
        <v>59</v>
      </c>
      <c r="G254" s="39" t="s">
        <v>59</v>
      </c>
      <c r="H254" s="39" t="s">
        <v>59</v>
      </c>
      <c r="I254" s="40" t="s">
        <v>59</v>
      </c>
    </row>
    <row r="255" spans="1:9" s="8" customFormat="1" ht="12.75" hidden="1">
      <c r="A255" s="34" t="s">
        <v>450</v>
      </c>
      <c r="B255" s="30" t="s">
        <v>451</v>
      </c>
      <c r="C255" s="39" t="s">
        <v>59</v>
      </c>
      <c r="D255" s="39" t="s">
        <v>59</v>
      </c>
      <c r="E255" s="40" t="s">
        <v>59</v>
      </c>
      <c r="G255" s="39" t="s">
        <v>59</v>
      </c>
      <c r="H255" s="39" t="s">
        <v>59</v>
      </c>
      <c r="I255" s="40" t="s">
        <v>59</v>
      </c>
    </row>
    <row r="256" spans="1:9" s="8" customFormat="1" ht="25.5" hidden="1">
      <c r="A256" s="31" t="s">
        <v>452</v>
      </c>
      <c r="B256" s="30" t="s">
        <v>453</v>
      </c>
      <c r="C256" s="32">
        <f>SUM(C257:C260)</f>
        <v>0</v>
      </c>
      <c r="D256" s="32">
        <f>SUM(D257:D260)</f>
        <v>0</v>
      </c>
      <c r="E256" s="33">
        <f>SUM(E257:E260)</f>
        <v>0</v>
      </c>
      <c r="G256" s="32">
        <f>SUM(G257:G260)</f>
        <v>0</v>
      </c>
      <c r="H256" s="32">
        <f>SUM(H257:H260)</f>
        <v>0</v>
      </c>
      <c r="I256" s="33">
        <f>SUM(I257:I260)</f>
        <v>0</v>
      </c>
    </row>
    <row r="257" spans="1:9" s="8" customFormat="1" ht="12.75" hidden="1">
      <c r="A257" s="34" t="s">
        <v>454</v>
      </c>
      <c r="B257" s="30" t="s">
        <v>455</v>
      </c>
      <c r="C257" s="35"/>
      <c r="D257" s="35"/>
      <c r="E257" s="36"/>
      <c r="G257" s="35"/>
      <c r="H257" s="35"/>
      <c r="I257" s="36"/>
    </row>
    <row r="258" spans="1:9" s="8" customFormat="1" ht="25.5" hidden="1">
      <c r="A258" s="34" t="s">
        <v>456</v>
      </c>
      <c r="B258" s="30" t="s">
        <v>457</v>
      </c>
      <c r="C258" s="35"/>
      <c r="D258" s="35"/>
      <c r="E258" s="36"/>
      <c r="G258" s="35"/>
      <c r="H258" s="35"/>
      <c r="I258" s="36"/>
    </row>
    <row r="259" spans="1:9" s="8" customFormat="1" ht="12.75" hidden="1">
      <c r="A259" s="34" t="s">
        <v>458</v>
      </c>
      <c r="B259" s="30" t="s">
        <v>459</v>
      </c>
      <c r="C259" s="35"/>
      <c r="D259" s="35"/>
      <c r="E259" s="36"/>
      <c r="G259" s="35"/>
      <c r="H259" s="35"/>
      <c r="I259" s="36"/>
    </row>
    <row r="260" spans="1:9" s="8" customFormat="1" ht="38.25" hidden="1">
      <c r="A260" s="34" t="s">
        <v>460</v>
      </c>
      <c r="B260" s="30" t="s">
        <v>461</v>
      </c>
      <c r="C260" s="35"/>
      <c r="D260" s="35"/>
      <c r="E260" s="36"/>
      <c r="G260" s="35"/>
      <c r="H260" s="35"/>
      <c r="I260" s="36"/>
    </row>
    <row r="261" spans="1:9" s="8" customFormat="1" ht="12.75" hidden="1">
      <c r="A261" s="31">
        <v>7630</v>
      </c>
      <c r="B261" s="30" t="s">
        <v>462</v>
      </c>
      <c r="C261" s="32">
        <f>SUM(C262:C264)</f>
        <v>0</v>
      </c>
      <c r="D261" s="32">
        <f>SUM(D262:D264)</f>
        <v>0</v>
      </c>
      <c r="E261" s="33">
        <f>SUM(E262:E264)</f>
        <v>0</v>
      </c>
      <c r="G261" s="32">
        <f>SUM(G262:G264)</f>
        <v>0</v>
      </c>
      <c r="H261" s="32">
        <f>SUM(H262:H264)</f>
        <v>0</v>
      </c>
      <c r="I261" s="33">
        <f>SUM(I262:I264)</f>
        <v>0</v>
      </c>
    </row>
    <row r="262" spans="1:9" s="8" customFormat="1" ht="25.5" hidden="1">
      <c r="A262" s="34">
        <v>7631</v>
      </c>
      <c r="B262" s="30" t="s">
        <v>463</v>
      </c>
      <c r="C262" s="35"/>
      <c r="D262" s="35"/>
      <c r="E262" s="36"/>
      <c r="G262" s="35"/>
      <c r="H262" s="35"/>
      <c r="I262" s="36"/>
    </row>
    <row r="263" spans="1:9" s="8" customFormat="1" ht="38.25" hidden="1">
      <c r="A263" s="34">
        <v>7632</v>
      </c>
      <c r="B263" s="30" t="s">
        <v>464</v>
      </c>
      <c r="C263" s="35"/>
      <c r="D263" s="35"/>
      <c r="E263" s="36"/>
      <c r="G263" s="35"/>
      <c r="H263" s="35"/>
      <c r="I263" s="36"/>
    </row>
    <row r="264" spans="1:9" s="8" customFormat="1" ht="38.25" hidden="1">
      <c r="A264" s="34">
        <v>7639</v>
      </c>
      <c r="B264" s="30" t="s">
        <v>465</v>
      </c>
      <c r="C264" s="35"/>
      <c r="D264" s="35"/>
      <c r="E264" s="36"/>
      <c r="G264" s="35"/>
      <c r="H264" s="35"/>
      <c r="I264" s="36"/>
    </row>
    <row r="265" spans="1:9" s="8" customFormat="1" ht="12.75" hidden="1">
      <c r="A265" s="26" t="s">
        <v>466</v>
      </c>
      <c r="B265" s="30" t="s">
        <v>467</v>
      </c>
      <c r="C265" s="28">
        <f>C266+C272+C273</f>
        <v>0</v>
      </c>
      <c r="D265" s="28">
        <f>D266+D272+D273</f>
        <v>0</v>
      </c>
      <c r="E265" s="29">
        <f>E266+E272+E273</f>
        <v>0</v>
      </c>
      <c r="G265" s="28">
        <f>G266+G272+G273</f>
        <v>0</v>
      </c>
      <c r="H265" s="28">
        <f>H266+H272+H273</f>
        <v>0</v>
      </c>
      <c r="I265" s="29">
        <f>I266+I272+I273</f>
        <v>0</v>
      </c>
    </row>
    <row r="266" spans="1:9" s="8" customFormat="1" ht="25.5" hidden="1">
      <c r="A266" s="31" t="s">
        <v>468</v>
      </c>
      <c r="B266" s="30" t="s">
        <v>469</v>
      </c>
      <c r="C266" s="32">
        <f>SUM(C267:C271)</f>
        <v>0</v>
      </c>
      <c r="D266" s="32">
        <f>SUM(D267:D271)</f>
        <v>0</v>
      </c>
      <c r="E266" s="33">
        <f>SUM(E267:E271)</f>
        <v>0</v>
      </c>
      <c r="G266" s="32">
        <f>SUM(G267:G271)</f>
        <v>0</v>
      </c>
      <c r="H266" s="32">
        <f>SUM(H267:H271)</f>
        <v>0</v>
      </c>
      <c r="I266" s="33">
        <f>SUM(I267:I271)</f>
        <v>0</v>
      </c>
    </row>
    <row r="267" spans="1:9" s="8" customFormat="1" ht="38.25" hidden="1">
      <c r="A267" s="34" t="s">
        <v>470</v>
      </c>
      <c r="B267" s="30" t="s">
        <v>471</v>
      </c>
      <c r="C267" s="35"/>
      <c r="D267" s="35"/>
      <c r="E267" s="36"/>
      <c r="G267" s="35"/>
      <c r="H267" s="35"/>
      <c r="I267" s="36"/>
    </row>
    <row r="268" spans="1:9" s="8" customFormat="1" ht="38.25" hidden="1">
      <c r="A268" s="34" t="s">
        <v>472</v>
      </c>
      <c r="B268" s="30" t="s">
        <v>473</v>
      </c>
      <c r="C268" s="35"/>
      <c r="D268" s="35"/>
      <c r="E268" s="36"/>
      <c r="G268" s="35"/>
      <c r="H268" s="35"/>
      <c r="I268" s="36"/>
    </row>
    <row r="269" spans="1:9" s="8" customFormat="1" ht="12.75" hidden="1">
      <c r="A269" s="34" t="s">
        <v>474</v>
      </c>
      <c r="B269" s="30" t="s">
        <v>475</v>
      </c>
      <c r="C269" s="35"/>
      <c r="D269" s="35"/>
      <c r="E269" s="36"/>
      <c r="G269" s="35"/>
      <c r="H269" s="35"/>
      <c r="I269" s="36"/>
    </row>
    <row r="270" spans="1:9" s="8" customFormat="1" ht="25.5" hidden="1">
      <c r="A270" s="34" t="s">
        <v>476</v>
      </c>
      <c r="B270" s="30" t="s">
        <v>477</v>
      </c>
      <c r="C270" s="35"/>
      <c r="D270" s="35"/>
      <c r="E270" s="36"/>
      <c r="G270" s="35"/>
      <c r="H270" s="35"/>
      <c r="I270" s="36"/>
    </row>
    <row r="271" spans="1:9" s="8" customFormat="1" ht="25.5" hidden="1">
      <c r="A271" s="34" t="s">
        <v>478</v>
      </c>
      <c r="B271" s="30" t="s">
        <v>479</v>
      </c>
      <c r="C271" s="35"/>
      <c r="D271" s="35"/>
      <c r="E271" s="36"/>
      <c r="G271" s="35"/>
      <c r="H271" s="35"/>
      <c r="I271" s="36"/>
    </row>
    <row r="272" spans="1:9" s="8" customFormat="1" ht="12.75" hidden="1">
      <c r="A272" s="31" t="s">
        <v>480</v>
      </c>
      <c r="B272" s="30" t="s">
        <v>481</v>
      </c>
      <c r="C272" s="35"/>
      <c r="D272" s="35"/>
      <c r="E272" s="36"/>
      <c r="G272" s="35"/>
      <c r="H272" s="35"/>
      <c r="I272" s="36"/>
    </row>
    <row r="273" spans="1:9" s="8" customFormat="1" ht="12.75" hidden="1">
      <c r="A273" s="31">
        <v>7730</v>
      </c>
      <c r="B273" s="30" t="s">
        <v>482</v>
      </c>
      <c r="C273" s="35"/>
      <c r="D273" s="35"/>
      <c r="E273" s="36"/>
      <c r="G273" s="35"/>
      <c r="H273" s="35"/>
      <c r="I273" s="36"/>
    </row>
    <row r="274" spans="1:9" s="8" customFormat="1" ht="25.5" hidden="1">
      <c r="A274" s="58" t="s">
        <v>483</v>
      </c>
      <c r="B274" s="52" t="s">
        <v>484</v>
      </c>
      <c r="C274" s="49">
        <f>C275+C281+C295+C302</f>
        <v>0</v>
      </c>
      <c r="D274" s="49">
        <f>D275+D281+D295+D302</f>
        <v>0</v>
      </c>
      <c r="E274" s="50">
        <f>E275+E281+E295+E302</f>
        <v>0</v>
      </c>
      <c r="G274" s="49">
        <f>G275+G281+G295+G302</f>
        <v>0</v>
      </c>
      <c r="H274" s="49">
        <f>H275+H281+H295+H302</f>
        <v>0</v>
      </c>
      <c r="I274" s="50">
        <f>I275+I281+I295+I302</f>
        <v>0</v>
      </c>
    </row>
    <row r="275" spans="1:9" s="8" customFormat="1" ht="25.5" hidden="1">
      <c r="A275" s="51" t="s">
        <v>485</v>
      </c>
      <c r="B275" s="27" t="s">
        <v>486</v>
      </c>
      <c r="C275" s="28">
        <f>C276+C277</f>
        <v>0</v>
      </c>
      <c r="D275" s="28">
        <f>D276+D277</f>
        <v>0</v>
      </c>
      <c r="E275" s="29">
        <f>E276+E277</f>
        <v>0</v>
      </c>
      <c r="G275" s="28">
        <f>G276+G277</f>
        <v>0</v>
      </c>
      <c r="H275" s="28">
        <f>H276+H277</f>
        <v>0</v>
      </c>
      <c r="I275" s="29">
        <f>I276+I277</f>
        <v>0</v>
      </c>
    </row>
    <row r="276" spans="1:9" s="8" customFormat="1" ht="38.25" hidden="1">
      <c r="A276" s="31" t="s">
        <v>487</v>
      </c>
      <c r="B276" s="30" t="s">
        <v>488</v>
      </c>
      <c r="C276" s="32"/>
      <c r="D276" s="32"/>
      <c r="E276" s="33"/>
      <c r="G276" s="32"/>
      <c r="H276" s="32"/>
      <c r="I276" s="33"/>
    </row>
    <row r="277" spans="1:9" s="8" customFormat="1" ht="38.25" hidden="1">
      <c r="A277" s="31" t="s">
        <v>489</v>
      </c>
      <c r="B277" s="30" t="s">
        <v>490</v>
      </c>
      <c r="C277" s="32">
        <f>SUM(C278:C280)</f>
        <v>0</v>
      </c>
      <c r="D277" s="32">
        <f>SUM(D278:D280)</f>
        <v>0</v>
      </c>
      <c r="E277" s="33">
        <f>SUM(E278:E280)</f>
        <v>0</v>
      </c>
      <c r="G277" s="32">
        <f>SUM(G278:G280)</f>
        <v>0</v>
      </c>
      <c r="H277" s="32">
        <f>SUM(H278:H280)</f>
        <v>0</v>
      </c>
      <c r="I277" s="33">
        <f>SUM(I278:I280)</f>
        <v>0</v>
      </c>
    </row>
    <row r="278" spans="1:9" s="8" customFormat="1" ht="51" hidden="1">
      <c r="A278" s="34" t="s">
        <v>491</v>
      </c>
      <c r="B278" s="30" t="s">
        <v>492</v>
      </c>
      <c r="C278" s="32"/>
      <c r="D278" s="32"/>
      <c r="E278" s="33"/>
      <c r="G278" s="32"/>
      <c r="H278" s="32"/>
      <c r="I278" s="33"/>
    </row>
    <row r="279" spans="1:9" s="8" customFormat="1" ht="51" hidden="1">
      <c r="A279" s="34" t="s">
        <v>493</v>
      </c>
      <c r="B279" s="30" t="s">
        <v>494</v>
      </c>
      <c r="C279" s="32"/>
      <c r="D279" s="32"/>
      <c r="E279" s="33"/>
      <c r="G279" s="32"/>
      <c r="H279" s="32"/>
      <c r="I279" s="33"/>
    </row>
    <row r="280" spans="1:9" s="8" customFormat="1" ht="38.25" hidden="1">
      <c r="A280" s="34" t="s">
        <v>495</v>
      </c>
      <c r="B280" s="30" t="s">
        <v>496</v>
      </c>
      <c r="C280" s="32"/>
      <c r="D280" s="32"/>
      <c r="E280" s="33"/>
      <c r="G280" s="32"/>
      <c r="H280" s="32"/>
      <c r="I280" s="33"/>
    </row>
    <row r="281" spans="1:9" s="8" customFormat="1" ht="38.25" hidden="1">
      <c r="A281" s="26" t="s">
        <v>497</v>
      </c>
      <c r="B281" s="55" t="s">
        <v>498</v>
      </c>
      <c r="C281" s="28">
        <f>C282+C283+C290</f>
        <v>0</v>
      </c>
      <c r="D281" s="28">
        <f>D282+D283+D290</f>
        <v>0</v>
      </c>
      <c r="E281" s="29">
        <f>E282+E283+E290</f>
        <v>0</v>
      </c>
      <c r="G281" s="28">
        <f>G282+G283+G290</f>
        <v>0</v>
      </c>
      <c r="H281" s="28">
        <f>H282+H283+H290</f>
        <v>0</v>
      </c>
      <c r="I281" s="29">
        <f>I282+I283+I290</f>
        <v>0</v>
      </c>
    </row>
    <row r="282" spans="1:9" s="8" customFormat="1" ht="26.25" hidden="1" customHeight="1">
      <c r="A282" s="31" t="s">
        <v>499</v>
      </c>
      <c r="B282" s="54" t="s">
        <v>500</v>
      </c>
      <c r="C282" s="32"/>
      <c r="D282" s="32"/>
      <c r="E282" s="33"/>
      <c r="G282" s="32"/>
      <c r="H282" s="32"/>
      <c r="I282" s="33"/>
    </row>
    <row r="283" spans="1:9" s="8" customFormat="1" ht="63.75" hidden="1">
      <c r="A283" s="31" t="s">
        <v>501</v>
      </c>
      <c r="B283" s="54" t="s">
        <v>502</v>
      </c>
      <c r="C283" s="32"/>
      <c r="D283" s="32"/>
      <c r="E283" s="33"/>
      <c r="G283" s="32"/>
      <c r="H283" s="32"/>
      <c r="I283" s="33"/>
    </row>
    <row r="284" spans="1:9" s="8" customFormat="1" ht="38.25" hidden="1">
      <c r="A284" s="34" t="s">
        <v>503</v>
      </c>
      <c r="B284" s="56" t="s">
        <v>504</v>
      </c>
      <c r="C284" s="39" t="s">
        <v>59</v>
      </c>
      <c r="D284" s="39" t="s">
        <v>59</v>
      </c>
      <c r="E284" s="40" t="s">
        <v>59</v>
      </c>
      <c r="G284" s="39" t="s">
        <v>59</v>
      </c>
      <c r="H284" s="39" t="s">
        <v>59</v>
      </c>
      <c r="I284" s="40" t="s">
        <v>59</v>
      </c>
    </row>
    <row r="285" spans="1:9" s="8" customFormat="1" ht="51" hidden="1">
      <c r="A285" s="34" t="s">
        <v>505</v>
      </c>
      <c r="B285" s="30" t="s">
        <v>506</v>
      </c>
      <c r="C285" s="39" t="s">
        <v>59</v>
      </c>
      <c r="D285" s="39" t="s">
        <v>59</v>
      </c>
      <c r="E285" s="40" t="s">
        <v>59</v>
      </c>
      <c r="G285" s="39" t="s">
        <v>59</v>
      </c>
      <c r="H285" s="39" t="s">
        <v>59</v>
      </c>
      <c r="I285" s="40" t="s">
        <v>59</v>
      </c>
    </row>
    <row r="286" spans="1:9" s="8" customFormat="1" ht="54" hidden="1" customHeight="1">
      <c r="A286" s="31" t="s">
        <v>507</v>
      </c>
      <c r="B286" s="30" t="s">
        <v>508</v>
      </c>
      <c r="C286" s="39" t="s">
        <v>59</v>
      </c>
      <c r="D286" s="39" t="s">
        <v>59</v>
      </c>
      <c r="E286" s="40" t="s">
        <v>59</v>
      </c>
      <c r="G286" s="39" t="s">
        <v>59</v>
      </c>
      <c r="H286" s="39" t="s">
        <v>59</v>
      </c>
      <c r="I286" s="40" t="s">
        <v>59</v>
      </c>
    </row>
    <row r="287" spans="1:9" s="8" customFormat="1" ht="51" hidden="1">
      <c r="A287" s="34" t="s">
        <v>509</v>
      </c>
      <c r="B287" s="53" t="s">
        <v>510</v>
      </c>
      <c r="C287" s="39" t="s">
        <v>59</v>
      </c>
      <c r="D287" s="39" t="s">
        <v>59</v>
      </c>
      <c r="E287" s="40" t="s">
        <v>59</v>
      </c>
      <c r="G287" s="39" t="s">
        <v>59</v>
      </c>
      <c r="H287" s="39" t="s">
        <v>59</v>
      </c>
      <c r="I287" s="40" t="s">
        <v>59</v>
      </c>
    </row>
    <row r="288" spans="1:9" s="8" customFormat="1" ht="76.5" hidden="1">
      <c r="A288" s="34" t="s">
        <v>511</v>
      </c>
      <c r="B288" s="53" t="s">
        <v>512</v>
      </c>
      <c r="C288" s="39" t="s">
        <v>59</v>
      </c>
      <c r="D288" s="39" t="s">
        <v>59</v>
      </c>
      <c r="E288" s="40" t="s">
        <v>59</v>
      </c>
      <c r="G288" s="39" t="s">
        <v>59</v>
      </c>
      <c r="H288" s="39" t="s">
        <v>59</v>
      </c>
      <c r="I288" s="40" t="s">
        <v>59</v>
      </c>
    </row>
    <row r="289" spans="1:9" s="8" customFormat="1" ht="25.5" hidden="1">
      <c r="A289" s="31" t="s">
        <v>513</v>
      </c>
      <c r="B289" s="60" t="s">
        <v>514</v>
      </c>
      <c r="C289" s="39" t="s">
        <v>59</v>
      </c>
      <c r="D289" s="39" t="s">
        <v>59</v>
      </c>
      <c r="E289" s="40" t="s">
        <v>59</v>
      </c>
      <c r="G289" s="39" t="s">
        <v>59</v>
      </c>
      <c r="H289" s="39" t="s">
        <v>59</v>
      </c>
      <c r="I289" s="40" t="s">
        <v>59</v>
      </c>
    </row>
    <row r="290" spans="1:9" s="8" customFormat="1" ht="51" hidden="1">
      <c r="A290" s="31">
        <v>7350</v>
      </c>
      <c r="B290" s="54" t="s">
        <v>515</v>
      </c>
      <c r="C290" s="32">
        <f>SUM(C291:C294)</f>
        <v>0</v>
      </c>
      <c r="D290" s="32">
        <f>SUM(D291:D294)</f>
        <v>0</v>
      </c>
      <c r="E290" s="33">
        <f>SUM(E291:E294)</f>
        <v>0</v>
      </c>
      <c r="G290" s="32">
        <f>SUM(G291:G294)</f>
        <v>0</v>
      </c>
      <c r="H290" s="32">
        <f>SUM(H291:H294)</f>
        <v>0</v>
      </c>
      <c r="I290" s="33">
        <f>SUM(I291:I294)</f>
        <v>0</v>
      </c>
    </row>
    <row r="291" spans="1:9" s="8" customFormat="1" ht="54" hidden="1" customHeight="1">
      <c r="A291" s="34">
        <v>7351</v>
      </c>
      <c r="B291" s="54" t="s">
        <v>516</v>
      </c>
      <c r="C291" s="32"/>
      <c r="D291" s="32"/>
      <c r="E291" s="33"/>
      <c r="G291" s="32"/>
      <c r="H291" s="32"/>
      <c r="I291" s="33"/>
    </row>
    <row r="292" spans="1:9" s="8" customFormat="1" ht="53.25" hidden="1" customHeight="1">
      <c r="A292" s="34">
        <v>7352</v>
      </c>
      <c r="B292" s="53" t="s">
        <v>517</v>
      </c>
      <c r="C292" s="32"/>
      <c r="D292" s="32"/>
      <c r="E292" s="33"/>
      <c r="G292" s="32"/>
      <c r="H292" s="32"/>
      <c r="I292" s="33"/>
    </row>
    <row r="293" spans="1:9" s="8" customFormat="1" ht="78.75" hidden="1" customHeight="1">
      <c r="A293" s="34">
        <v>7353</v>
      </c>
      <c r="B293" s="53" t="s">
        <v>518</v>
      </c>
      <c r="C293" s="32"/>
      <c r="D293" s="32"/>
      <c r="E293" s="33"/>
      <c r="G293" s="32"/>
      <c r="H293" s="32"/>
      <c r="I293" s="33"/>
    </row>
    <row r="294" spans="1:9" s="8" customFormat="1" ht="114.75" hidden="1">
      <c r="A294" s="34">
        <v>7354</v>
      </c>
      <c r="B294" s="53" t="s">
        <v>519</v>
      </c>
      <c r="C294" s="32"/>
      <c r="D294" s="32"/>
      <c r="E294" s="33"/>
      <c r="G294" s="32"/>
      <c r="H294" s="32"/>
      <c r="I294" s="33"/>
    </row>
    <row r="295" spans="1:9" s="8" customFormat="1" ht="25.5" hidden="1">
      <c r="A295" s="26" t="s">
        <v>520</v>
      </c>
      <c r="B295" s="55" t="s">
        <v>521</v>
      </c>
      <c r="C295" s="28">
        <f>C297+C298</f>
        <v>0</v>
      </c>
      <c r="D295" s="28">
        <f>D297+D298</f>
        <v>0</v>
      </c>
      <c r="E295" s="29">
        <f>E297+E298</f>
        <v>0</v>
      </c>
      <c r="G295" s="28">
        <f>G297+G298</f>
        <v>0</v>
      </c>
      <c r="H295" s="28">
        <f>H297+H298</f>
        <v>0</v>
      </c>
      <c r="I295" s="29">
        <f>I297+I298</f>
        <v>0</v>
      </c>
    </row>
    <row r="296" spans="1:9" s="8" customFormat="1" ht="38.25" hidden="1">
      <c r="A296" s="31" t="s">
        <v>522</v>
      </c>
      <c r="B296" s="30" t="s">
        <v>523</v>
      </c>
      <c r="C296" s="39" t="s">
        <v>59</v>
      </c>
      <c r="D296" s="39" t="s">
        <v>59</v>
      </c>
      <c r="E296" s="40" t="s">
        <v>59</v>
      </c>
      <c r="G296" s="39" t="s">
        <v>59</v>
      </c>
      <c r="H296" s="39" t="s">
        <v>59</v>
      </c>
      <c r="I296" s="40" t="s">
        <v>59</v>
      </c>
    </row>
    <row r="297" spans="1:9" s="8" customFormat="1" ht="25.5" hidden="1">
      <c r="A297" s="31">
        <v>7460</v>
      </c>
      <c r="B297" s="53" t="s">
        <v>524</v>
      </c>
      <c r="C297" s="32"/>
      <c r="D297" s="32"/>
      <c r="E297" s="33"/>
      <c r="G297" s="32"/>
      <c r="H297" s="32"/>
      <c r="I297" s="33"/>
    </row>
    <row r="298" spans="1:9" s="8" customFormat="1" ht="63.75" hidden="1">
      <c r="A298" s="31">
        <v>7470</v>
      </c>
      <c r="B298" s="54" t="s">
        <v>525</v>
      </c>
      <c r="C298" s="32">
        <f>SUM(C299:C300)</f>
        <v>0</v>
      </c>
      <c r="D298" s="32">
        <f>SUM(D299:D300)</f>
        <v>0</v>
      </c>
      <c r="E298" s="33">
        <f>SUM(E299:E300)</f>
        <v>0</v>
      </c>
      <c r="G298" s="32">
        <f>SUM(G299:G300)</f>
        <v>0</v>
      </c>
      <c r="H298" s="32">
        <f>SUM(H299:H300)</f>
        <v>0</v>
      </c>
      <c r="I298" s="33">
        <f>SUM(I299:I300)</f>
        <v>0</v>
      </c>
    </row>
    <row r="299" spans="1:9" s="8" customFormat="1" ht="52.5" hidden="1" customHeight="1">
      <c r="A299" s="34">
        <v>7471</v>
      </c>
      <c r="B299" s="54" t="s">
        <v>526</v>
      </c>
      <c r="C299" s="32"/>
      <c r="D299" s="32"/>
      <c r="E299" s="33"/>
      <c r="G299" s="32"/>
      <c r="H299" s="32"/>
      <c r="I299" s="33"/>
    </row>
    <row r="300" spans="1:9" s="8" customFormat="1" ht="76.5" hidden="1">
      <c r="A300" s="34">
        <v>7472</v>
      </c>
      <c r="B300" s="53" t="s">
        <v>527</v>
      </c>
      <c r="C300" s="32"/>
      <c r="D300" s="32"/>
      <c r="E300" s="33"/>
      <c r="G300" s="32"/>
      <c r="H300" s="32"/>
      <c r="I300" s="33"/>
    </row>
    <row r="301" spans="1:9" s="8" customFormat="1" ht="26.25" hidden="1" customHeight="1">
      <c r="A301" s="31" t="s">
        <v>528</v>
      </c>
      <c r="B301" s="30" t="s">
        <v>529</v>
      </c>
      <c r="C301" s="39" t="s">
        <v>59</v>
      </c>
      <c r="D301" s="39" t="s">
        <v>59</v>
      </c>
      <c r="E301" s="40" t="s">
        <v>59</v>
      </c>
      <c r="G301" s="39" t="s">
        <v>59</v>
      </c>
      <c r="H301" s="39" t="s">
        <v>59</v>
      </c>
      <c r="I301" s="40" t="s">
        <v>59</v>
      </c>
    </row>
    <row r="302" spans="1:9" s="8" customFormat="1" ht="28.5" hidden="1" customHeight="1">
      <c r="A302" s="26" t="s">
        <v>530</v>
      </c>
      <c r="B302" s="61" t="s">
        <v>531</v>
      </c>
      <c r="C302" s="28">
        <f t="shared" ref="C302:E302" si="4">C303</f>
        <v>0</v>
      </c>
      <c r="D302" s="28">
        <f t="shared" si="4"/>
        <v>0</v>
      </c>
      <c r="E302" s="29">
        <f t="shared" si="4"/>
        <v>0</v>
      </c>
      <c r="G302" s="28">
        <f t="shared" ref="G302:I302" si="5">G303</f>
        <v>0</v>
      </c>
      <c r="H302" s="28">
        <f t="shared" si="5"/>
        <v>0</v>
      </c>
      <c r="I302" s="29">
        <f t="shared" si="5"/>
        <v>0</v>
      </c>
    </row>
    <row r="303" spans="1:9" s="8" customFormat="1" ht="53.25" hidden="1" customHeight="1">
      <c r="A303" s="31" t="s">
        <v>532</v>
      </c>
      <c r="B303" s="54" t="s">
        <v>533</v>
      </c>
      <c r="C303" s="32"/>
      <c r="D303" s="32"/>
      <c r="E303" s="33"/>
      <c r="G303" s="32"/>
      <c r="H303" s="32"/>
      <c r="I303" s="33"/>
    </row>
    <row r="304" spans="1:9" s="8" customFormat="1" ht="63.75" hidden="1">
      <c r="A304" s="34" t="s">
        <v>534</v>
      </c>
      <c r="B304" s="56" t="s">
        <v>535</v>
      </c>
      <c r="C304" s="39" t="s">
        <v>59</v>
      </c>
      <c r="D304" s="39" t="s">
        <v>59</v>
      </c>
      <c r="E304" s="40" t="s">
        <v>59</v>
      </c>
      <c r="G304" s="39" t="s">
        <v>59</v>
      </c>
      <c r="H304" s="39" t="s">
        <v>59</v>
      </c>
      <c r="I304" s="40" t="s">
        <v>59</v>
      </c>
    </row>
    <row r="305" spans="1:9" s="8" customFormat="1" ht="63.75" hidden="1">
      <c r="A305" s="34" t="s">
        <v>536</v>
      </c>
      <c r="B305" s="30" t="s">
        <v>537</v>
      </c>
      <c r="C305" s="39" t="s">
        <v>59</v>
      </c>
      <c r="D305" s="39" t="s">
        <v>59</v>
      </c>
      <c r="E305" s="40" t="s">
        <v>59</v>
      </c>
      <c r="G305" s="39" t="s">
        <v>59</v>
      </c>
      <c r="H305" s="39" t="s">
        <v>59</v>
      </c>
      <c r="I305" s="40" t="s">
        <v>59</v>
      </c>
    </row>
    <row r="306" spans="1:9" s="8" customFormat="1" ht="76.5" hidden="1">
      <c r="A306" s="34" t="s">
        <v>538</v>
      </c>
      <c r="B306" s="30" t="s">
        <v>539</v>
      </c>
      <c r="C306" s="39" t="s">
        <v>59</v>
      </c>
      <c r="D306" s="39" t="s">
        <v>59</v>
      </c>
      <c r="E306" s="40" t="s">
        <v>59</v>
      </c>
      <c r="G306" s="39" t="s">
        <v>59</v>
      </c>
      <c r="H306" s="39" t="s">
        <v>59</v>
      </c>
      <c r="I306" s="40" t="s">
        <v>59</v>
      </c>
    </row>
    <row r="307" spans="1:9" s="8" customFormat="1" ht="63.75" hidden="1">
      <c r="A307" s="34" t="s">
        <v>540</v>
      </c>
      <c r="B307" s="30" t="s">
        <v>541</v>
      </c>
      <c r="C307" s="39" t="s">
        <v>59</v>
      </c>
      <c r="D307" s="39" t="s">
        <v>59</v>
      </c>
      <c r="E307" s="40" t="s">
        <v>59</v>
      </c>
      <c r="G307" s="39" t="s">
        <v>59</v>
      </c>
      <c r="H307" s="39" t="s">
        <v>59</v>
      </c>
      <c r="I307" s="40" t="s">
        <v>59</v>
      </c>
    </row>
    <row r="308" spans="1:9" s="8" customFormat="1" ht="63.75" hidden="1">
      <c r="A308" s="34" t="s">
        <v>542</v>
      </c>
      <c r="B308" s="30" t="s">
        <v>543</v>
      </c>
      <c r="C308" s="39" t="s">
        <v>59</v>
      </c>
      <c r="D308" s="39" t="s">
        <v>59</v>
      </c>
      <c r="E308" s="40" t="s">
        <v>59</v>
      </c>
      <c r="G308" s="39" t="s">
        <v>59</v>
      </c>
      <c r="H308" s="39" t="s">
        <v>59</v>
      </c>
      <c r="I308" s="40" t="s">
        <v>59</v>
      </c>
    </row>
    <row r="309" spans="1:9" s="8" customFormat="1" ht="89.25" hidden="1">
      <c r="A309" s="34" t="s">
        <v>544</v>
      </c>
      <c r="B309" s="30" t="s">
        <v>545</v>
      </c>
      <c r="C309" s="39" t="s">
        <v>59</v>
      </c>
      <c r="D309" s="39" t="s">
        <v>59</v>
      </c>
      <c r="E309" s="40" t="s">
        <v>59</v>
      </c>
      <c r="G309" s="39" t="s">
        <v>59</v>
      </c>
      <c r="H309" s="39" t="s">
        <v>59</v>
      </c>
      <c r="I309" s="40" t="s">
        <v>59</v>
      </c>
    </row>
    <row r="310" spans="1:9" s="8" customFormat="1" ht="63.75" hidden="1">
      <c r="A310" s="34" t="s">
        <v>546</v>
      </c>
      <c r="B310" s="30" t="s">
        <v>547</v>
      </c>
      <c r="C310" s="39" t="s">
        <v>59</v>
      </c>
      <c r="D310" s="39" t="s">
        <v>59</v>
      </c>
      <c r="E310" s="40" t="s">
        <v>59</v>
      </c>
      <c r="G310" s="39" t="s">
        <v>59</v>
      </c>
      <c r="H310" s="39" t="s">
        <v>59</v>
      </c>
      <c r="I310" s="40" t="s">
        <v>59</v>
      </c>
    </row>
    <row r="311" spans="1:9" s="8" customFormat="1" ht="114.75" hidden="1">
      <c r="A311" s="34">
        <v>7518</v>
      </c>
      <c r="B311" s="30" t="s">
        <v>548</v>
      </c>
      <c r="C311" s="39" t="s">
        <v>59</v>
      </c>
      <c r="D311" s="39" t="s">
        <v>59</v>
      </c>
      <c r="E311" s="40" t="s">
        <v>59</v>
      </c>
      <c r="G311" s="39" t="s">
        <v>59</v>
      </c>
      <c r="H311" s="39" t="s">
        <v>59</v>
      </c>
      <c r="I311" s="40" t="s">
        <v>59</v>
      </c>
    </row>
    <row r="312" spans="1:9" s="8" customFormat="1" ht="76.5" hidden="1">
      <c r="A312" s="31" t="s">
        <v>549</v>
      </c>
      <c r="B312" s="30" t="s">
        <v>550</v>
      </c>
      <c r="C312" s="39" t="s">
        <v>59</v>
      </c>
      <c r="D312" s="39" t="s">
        <v>59</v>
      </c>
      <c r="E312" s="40" t="s">
        <v>59</v>
      </c>
      <c r="G312" s="39" t="s">
        <v>59</v>
      </c>
      <c r="H312" s="39" t="s">
        <v>59</v>
      </c>
      <c r="I312" s="40" t="s">
        <v>59</v>
      </c>
    </row>
    <row r="313" spans="1:9" s="8" customFormat="1" ht="25.5">
      <c r="A313" s="62" t="s">
        <v>551</v>
      </c>
      <c r="B313" s="63" t="s">
        <v>552</v>
      </c>
      <c r="C313" s="64">
        <f>C314+C354</f>
        <v>0</v>
      </c>
      <c r="D313" s="64">
        <f>D314+D354</f>
        <v>0</v>
      </c>
      <c r="E313" s="65">
        <f>E314+E354</f>
        <v>0</v>
      </c>
      <c r="G313" s="64">
        <f>G314+G354</f>
        <v>0</v>
      </c>
      <c r="H313" s="64">
        <f>H314+H354</f>
        <v>0</v>
      </c>
      <c r="I313" s="65">
        <f>I314+I354</f>
        <v>0</v>
      </c>
    </row>
    <row r="314" spans="1:9" s="8" customFormat="1" ht="12.75" hidden="1">
      <c r="A314" s="47">
        <v>5000</v>
      </c>
      <c r="B314" s="48" t="s">
        <v>553</v>
      </c>
      <c r="C314" s="49">
        <f>C315+C324</f>
        <v>0</v>
      </c>
      <c r="D314" s="49">
        <f>D315+D324</f>
        <v>0</v>
      </c>
      <c r="E314" s="50">
        <f>E315+E324</f>
        <v>0</v>
      </c>
      <c r="G314" s="49">
        <f>G315+G324</f>
        <v>0</v>
      </c>
      <c r="H314" s="49">
        <f>H315+H324</f>
        <v>0</v>
      </c>
      <c r="I314" s="50">
        <f>I315+I324</f>
        <v>0</v>
      </c>
    </row>
    <row r="315" spans="1:9" s="8" customFormat="1" ht="12.75" hidden="1">
      <c r="A315" s="51" t="s">
        <v>554</v>
      </c>
      <c r="B315" s="27" t="s">
        <v>555</v>
      </c>
      <c r="C315" s="28">
        <f>C316+C317+C320+C321+C322+C323</f>
        <v>0</v>
      </c>
      <c r="D315" s="28">
        <f>D316+D317+D320+D321+D322+D323</f>
        <v>0</v>
      </c>
      <c r="E315" s="29">
        <f>E316+E317+E320+E321+E322+E323</f>
        <v>0</v>
      </c>
      <c r="G315" s="28">
        <f>G316+G317+G320+G321+G322+G323</f>
        <v>0</v>
      </c>
      <c r="H315" s="28">
        <f>H316+H317+H320+H321+H322+H323</f>
        <v>0</v>
      </c>
      <c r="I315" s="29">
        <f>I316+I317+I320+I321+I322+I323</f>
        <v>0</v>
      </c>
    </row>
    <row r="316" spans="1:9" s="8" customFormat="1" ht="12.75" hidden="1">
      <c r="A316" s="31" t="s">
        <v>556</v>
      </c>
      <c r="B316" s="30" t="s">
        <v>557</v>
      </c>
      <c r="C316" s="35"/>
      <c r="D316" s="35"/>
      <c r="E316" s="36"/>
      <c r="G316" s="35"/>
      <c r="H316" s="35"/>
      <c r="I316" s="36"/>
    </row>
    <row r="317" spans="1:9" s="8" customFormat="1" ht="15" hidden="1" customHeight="1">
      <c r="A317" s="31">
        <v>5120</v>
      </c>
      <c r="B317" s="30" t="s">
        <v>558</v>
      </c>
      <c r="C317" s="32">
        <f>SUM(C318:C319)</f>
        <v>0</v>
      </c>
      <c r="D317" s="32">
        <f>SUM(D318:D319)</f>
        <v>0</v>
      </c>
      <c r="E317" s="33">
        <f>SUM(E318:E319)</f>
        <v>0</v>
      </c>
      <c r="G317" s="32">
        <f>SUM(G318:G319)</f>
        <v>0</v>
      </c>
      <c r="H317" s="32">
        <f>SUM(H318:H319)</f>
        <v>0</v>
      </c>
      <c r="I317" s="33">
        <f>SUM(I318:I319)</f>
        <v>0</v>
      </c>
    </row>
    <row r="318" spans="1:9" s="8" customFormat="1" ht="12.75" hidden="1">
      <c r="A318" s="34" t="s">
        <v>559</v>
      </c>
      <c r="B318" s="30" t="s">
        <v>560</v>
      </c>
      <c r="C318" s="32"/>
      <c r="D318" s="32"/>
      <c r="E318" s="33"/>
      <c r="G318" s="32"/>
      <c r="H318" s="32"/>
      <c r="I318" s="33"/>
    </row>
    <row r="319" spans="1:9" s="8" customFormat="1" ht="25.5" hidden="1">
      <c r="A319" s="34" t="s">
        <v>561</v>
      </c>
      <c r="B319" s="30" t="s">
        <v>562</v>
      </c>
      <c r="C319" s="35"/>
      <c r="D319" s="35"/>
      <c r="E319" s="36"/>
      <c r="G319" s="35"/>
      <c r="H319" s="35"/>
      <c r="I319" s="36"/>
    </row>
    <row r="320" spans="1:9" s="8" customFormat="1" ht="12.75" hidden="1">
      <c r="A320" s="31" t="s">
        <v>563</v>
      </c>
      <c r="B320" s="30" t="s">
        <v>564</v>
      </c>
      <c r="C320" s="35"/>
      <c r="D320" s="35"/>
      <c r="E320" s="36"/>
      <c r="G320" s="35"/>
      <c r="H320" s="35"/>
      <c r="I320" s="36"/>
    </row>
    <row r="321" spans="1:9" s="8" customFormat="1" ht="12.75" hidden="1">
      <c r="A321" s="31" t="s">
        <v>565</v>
      </c>
      <c r="B321" s="30" t="s">
        <v>566</v>
      </c>
      <c r="C321" s="35"/>
      <c r="D321" s="35"/>
      <c r="E321" s="36"/>
      <c r="G321" s="35"/>
      <c r="H321" s="35"/>
      <c r="I321" s="36"/>
    </row>
    <row r="322" spans="1:9" s="8" customFormat="1" ht="25.5" hidden="1">
      <c r="A322" s="31" t="s">
        <v>567</v>
      </c>
      <c r="B322" s="30" t="s">
        <v>568</v>
      </c>
      <c r="C322" s="35"/>
      <c r="D322" s="35"/>
      <c r="E322" s="36"/>
      <c r="G322" s="35"/>
      <c r="H322" s="35"/>
      <c r="I322" s="36"/>
    </row>
    <row r="323" spans="1:9" s="8" customFormat="1" ht="25.5" hidden="1">
      <c r="A323" s="31" t="s">
        <v>569</v>
      </c>
      <c r="B323" s="30" t="s">
        <v>570</v>
      </c>
      <c r="C323" s="35"/>
      <c r="D323" s="35"/>
      <c r="E323" s="36"/>
      <c r="G323" s="35"/>
      <c r="H323" s="35"/>
      <c r="I323" s="36"/>
    </row>
    <row r="324" spans="1:9" s="8" customFormat="1" ht="12.75" hidden="1">
      <c r="A324" s="26" t="s">
        <v>571</v>
      </c>
      <c r="B324" s="30" t="s">
        <v>572</v>
      </c>
      <c r="C324" s="28">
        <f>C325+C335+C336+C346+C347+C348+C352</f>
        <v>0</v>
      </c>
      <c r="D324" s="28">
        <f>D325+D335+D336+D346+D347+D348+D352</f>
        <v>0</v>
      </c>
      <c r="E324" s="29">
        <f>E325+E335+E336+E346+E347+E348+E352</f>
        <v>0</v>
      </c>
      <c r="G324" s="28">
        <f>G325+G335+G336+G346+G347+G348+G352</f>
        <v>0</v>
      </c>
      <c r="H324" s="28">
        <f>H325+H335+H336+H346+H347+H348+H352</f>
        <v>0</v>
      </c>
      <c r="I324" s="29">
        <f>I325+I335+I336+I346+I347+I348+I352</f>
        <v>0</v>
      </c>
    </row>
    <row r="325" spans="1:9" s="8" customFormat="1" ht="12.75" hidden="1">
      <c r="A325" s="31" t="s">
        <v>573</v>
      </c>
      <c r="B325" s="30" t="s">
        <v>574</v>
      </c>
      <c r="C325" s="32">
        <f>SUM(C326:C334)</f>
        <v>0</v>
      </c>
      <c r="D325" s="32">
        <f>SUM(D326:D334)</f>
        <v>0</v>
      </c>
      <c r="E325" s="33">
        <f>SUM(E326:E334)</f>
        <v>0</v>
      </c>
      <c r="G325" s="32">
        <f>SUM(G326:G334)</f>
        <v>0</v>
      </c>
      <c r="H325" s="32">
        <f>SUM(H326:H334)</f>
        <v>0</v>
      </c>
      <c r="I325" s="33">
        <f>SUM(I326:I334)</f>
        <v>0</v>
      </c>
    </row>
    <row r="326" spans="1:9" s="8" customFormat="1" ht="12.75" hidden="1">
      <c r="A326" s="34" t="s">
        <v>575</v>
      </c>
      <c r="B326" s="30" t="s">
        <v>576</v>
      </c>
      <c r="C326" s="35"/>
      <c r="D326" s="35"/>
      <c r="E326" s="36"/>
      <c r="G326" s="35"/>
      <c r="H326" s="35"/>
      <c r="I326" s="36"/>
    </row>
    <row r="327" spans="1:9" s="8" customFormat="1" ht="12.75" hidden="1">
      <c r="A327" s="34" t="s">
        <v>577</v>
      </c>
      <c r="B327" s="30" t="s">
        <v>578</v>
      </c>
      <c r="C327" s="35"/>
      <c r="D327" s="35"/>
      <c r="E327" s="36"/>
      <c r="G327" s="35"/>
      <c r="H327" s="35"/>
      <c r="I327" s="36"/>
    </row>
    <row r="328" spans="1:9" s="8" customFormat="1" ht="12.75" hidden="1">
      <c r="A328" s="34" t="s">
        <v>579</v>
      </c>
      <c r="B328" s="30" t="s">
        <v>580</v>
      </c>
      <c r="C328" s="35"/>
      <c r="D328" s="35"/>
      <c r="E328" s="36"/>
      <c r="G328" s="35"/>
      <c r="H328" s="35"/>
      <c r="I328" s="36"/>
    </row>
    <row r="329" spans="1:9" s="8" customFormat="1" ht="12.75" hidden="1">
      <c r="A329" s="34" t="s">
        <v>581</v>
      </c>
      <c r="B329" s="30" t="s">
        <v>582</v>
      </c>
      <c r="C329" s="35"/>
      <c r="D329" s="35"/>
      <c r="E329" s="36"/>
      <c r="G329" s="35"/>
      <c r="H329" s="35"/>
      <c r="I329" s="36"/>
    </row>
    <row r="330" spans="1:9" s="8" customFormat="1" ht="12.75" hidden="1">
      <c r="A330" s="34" t="s">
        <v>583</v>
      </c>
      <c r="B330" s="30" t="s">
        <v>584</v>
      </c>
      <c r="C330" s="35"/>
      <c r="D330" s="35"/>
      <c r="E330" s="36"/>
      <c r="G330" s="35"/>
      <c r="H330" s="35"/>
      <c r="I330" s="36"/>
    </row>
    <row r="331" spans="1:9" s="8" customFormat="1" ht="12.75" hidden="1">
      <c r="A331" s="34" t="s">
        <v>585</v>
      </c>
      <c r="B331" s="30" t="s">
        <v>586</v>
      </c>
      <c r="C331" s="35"/>
      <c r="D331" s="35"/>
      <c r="E331" s="36"/>
      <c r="G331" s="35"/>
      <c r="H331" s="35"/>
      <c r="I331" s="36"/>
    </row>
    <row r="332" spans="1:9" s="8" customFormat="1" ht="12.75" hidden="1">
      <c r="A332" s="34" t="s">
        <v>587</v>
      </c>
      <c r="B332" s="30" t="s">
        <v>588</v>
      </c>
      <c r="C332" s="35"/>
      <c r="D332" s="35"/>
      <c r="E332" s="36"/>
      <c r="G332" s="35"/>
      <c r="H332" s="35"/>
      <c r="I332" s="36"/>
    </row>
    <row r="333" spans="1:9" s="8" customFormat="1" ht="12.75" hidden="1">
      <c r="A333" s="34" t="s">
        <v>589</v>
      </c>
      <c r="B333" s="30" t="s">
        <v>590</v>
      </c>
      <c r="C333" s="35"/>
      <c r="D333" s="35"/>
      <c r="E333" s="36"/>
      <c r="G333" s="35"/>
      <c r="H333" s="35"/>
      <c r="I333" s="36"/>
    </row>
    <row r="334" spans="1:9" s="8" customFormat="1" ht="12.75" hidden="1">
      <c r="A334" s="34" t="s">
        <v>591</v>
      </c>
      <c r="B334" s="30" t="s">
        <v>592</v>
      </c>
      <c r="C334" s="35"/>
      <c r="D334" s="35"/>
      <c r="E334" s="36"/>
      <c r="G334" s="35"/>
      <c r="H334" s="35"/>
      <c r="I334" s="36"/>
    </row>
    <row r="335" spans="1:9" s="8" customFormat="1" ht="12.75" hidden="1">
      <c r="A335" s="31" t="s">
        <v>593</v>
      </c>
      <c r="B335" s="30" t="s">
        <v>594</v>
      </c>
      <c r="C335" s="32"/>
      <c r="D335" s="32"/>
      <c r="E335" s="33"/>
      <c r="G335" s="32"/>
      <c r="H335" s="32"/>
      <c r="I335" s="33"/>
    </row>
    <row r="336" spans="1:9" s="8" customFormat="1" ht="12.75" hidden="1">
      <c r="A336" s="31" t="s">
        <v>595</v>
      </c>
      <c r="B336" s="30" t="s">
        <v>596</v>
      </c>
      <c r="C336" s="32">
        <f>SUM(C337:C345)</f>
        <v>0</v>
      </c>
      <c r="D336" s="32">
        <f>SUM(D337:D345)</f>
        <v>0</v>
      </c>
      <c r="E336" s="33">
        <f>SUM(E337:E345)</f>
        <v>0</v>
      </c>
      <c r="G336" s="32">
        <f>SUM(G337:G345)</f>
        <v>0</v>
      </c>
      <c r="H336" s="32">
        <f>SUM(H337:H345)</f>
        <v>0</v>
      </c>
      <c r="I336" s="33">
        <f>SUM(I337:I345)</f>
        <v>0</v>
      </c>
    </row>
    <row r="337" spans="1:9" s="8" customFormat="1" ht="12.75" hidden="1">
      <c r="A337" s="34" t="s">
        <v>597</v>
      </c>
      <c r="B337" s="30" t="s">
        <v>598</v>
      </c>
      <c r="C337" s="32"/>
      <c r="D337" s="32"/>
      <c r="E337" s="33"/>
      <c r="G337" s="32"/>
      <c r="H337" s="32"/>
      <c r="I337" s="33"/>
    </row>
    <row r="338" spans="1:9" s="8" customFormat="1" ht="12.75" hidden="1">
      <c r="A338" s="34">
        <v>5232</v>
      </c>
      <c r="B338" s="30" t="s">
        <v>599</v>
      </c>
      <c r="C338" s="32"/>
      <c r="D338" s="32"/>
      <c r="E338" s="33"/>
      <c r="G338" s="32"/>
      <c r="H338" s="32"/>
      <c r="I338" s="33"/>
    </row>
    <row r="339" spans="1:9" s="8" customFormat="1" ht="12.75" hidden="1">
      <c r="A339" s="34" t="s">
        <v>600</v>
      </c>
      <c r="B339" s="30" t="s">
        <v>601</v>
      </c>
      <c r="C339" s="35"/>
      <c r="D339" s="35"/>
      <c r="E339" s="36"/>
      <c r="G339" s="35"/>
      <c r="H339" s="35"/>
      <c r="I339" s="36"/>
    </row>
    <row r="340" spans="1:9" s="8" customFormat="1" ht="12.75" hidden="1">
      <c r="A340" s="34" t="s">
        <v>602</v>
      </c>
      <c r="B340" s="30" t="s">
        <v>603</v>
      </c>
      <c r="C340" s="35"/>
      <c r="D340" s="35"/>
      <c r="E340" s="36"/>
      <c r="G340" s="35"/>
      <c r="H340" s="35"/>
      <c r="I340" s="36"/>
    </row>
    <row r="341" spans="1:9" s="8" customFormat="1" ht="12.75" hidden="1">
      <c r="A341" s="34" t="s">
        <v>604</v>
      </c>
      <c r="B341" s="30" t="s">
        <v>605</v>
      </c>
      <c r="C341" s="35"/>
      <c r="D341" s="35"/>
      <c r="E341" s="36"/>
      <c r="G341" s="35"/>
      <c r="H341" s="35"/>
      <c r="I341" s="36"/>
    </row>
    <row r="342" spans="1:9" s="8" customFormat="1" ht="12.75" hidden="1">
      <c r="A342" s="34" t="s">
        <v>606</v>
      </c>
      <c r="B342" s="30" t="s">
        <v>607</v>
      </c>
      <c r="C342" s="35"/>
      <c r="D342" s="35"/>
      <c r="E342" s="36"/>
      <c r="G342" s="35"/>
      <c r="H342" s="35"/>
      <c r="I342" s="36"/>
    </row>
    <row r="343" spans="1:9" s="8" customFormat="1" ht="12.75" hidden="1">
      <c r="A343" s="34" t="s">
        <v>608</v>
      </c>
      <c r="B343" s="30" t="s">
        <v>609</v>
      </c>
      <c r="C343" s="35"/>
      <c r="D343" s="35"/>
      <c r="E343" s="36"/>
      <c r="G343" s="35"/>
      <c r="H343" s="35"/>
      <c r="I343" s="36"/>
    </row>
    <row r="344" spans="1:9" s="8" customFormat="1" ht="25.5" hidden="1">
      <c r="A344" s="34" t="s">
        <v>610</v>
      </c>
      <c r="B344" s="30" t="s">
        <v>611</v>
      </c>
      <c r="C344" s="32"/>
      <c r="D344" s="32"/>
      <c r="E344" s="33"/>
      <c r="G344" s="32"/>
      <c r="H344" s="32"/>
      <c r="I344" s="33"/>
    </row>
    <row r="345" spans="1:9" s="8" customFormat="1" ht="12.75" hidden="1">
      <c r="A345" s="34" t="s">
        <v>612</v>
      </c>
      <c r="B345" s="30" t="s">
        <v>613</v>
      </c>
      <c r="C345" s="32"/>
      <c r="D345" s="32"/>
      <c r="E345" s="33"/>
      <c r="G345" s="32"/>
      <c r="H345" s="32"/>
      <c r="I345" s="33"/>
    </row>
    <row r="346" spans="1:9" s="8" customFormat="1" ht="25.5" hidden="1">
      <c r="A346" s="31" t="s">
        <v>614</v>
      </c>
      <c r="B346" s="30" t="s">
        <v>615</v>
      </c>
      <c r="C346" s="35"/>
      <c r="D346" s="35"/>
      <c r="E346" s="36"/>
      <c r="G346" s="35"/>
      <c r="H346" s="35"/>
      <c r="I346" s="36"/>
    </row>
    <row r="347" spans="1:9" s="8" customFormat="1" ht="12.75" hidden="1">
      <c r="A347" s="31" t="s">
        <v>616</v>
      </c>
      <c r="B347" s="30" t="s">
        <v>617</v>
      </c>
      <c r="C347" s="35"/>
      <c r="D347" s="35"/>
      <c r="E347" s="36"/>
      <c r="G347" s="35"/>
      <c r="H347" s="35"/>
      <c r="I347" s="36"/>
    </row>
    <row r="348" spans="1:9" s="8" customFormat="1" ht="12.75" hidden="1">
      <c r="A348" s="31" t="s">
        <v>618</v>
      </c>
      <c r="B348" s="30" t="s">
        <v>619</v>
      </c>
      <c r="C348" s="32">
        <f>SUM(C349:C351)</f>
        <v>0</v>
      </c>
      <c r="D348" s="32">
        <f>SUM(D349:D351)</f>
        <v>0</v>
      </c>
      <c r="E348" s="33">
        <f>SUM(E349:E351)</f>
        <v>0</v>
      </c>
      <c r="G348" s="32">
        <f>SUM(G349:G351)</f>
        <v>0</v>
      </c>
      <c r="H348" s="32">
        <f>SUM(H349:H351)</f>
        <v>0</v>
      </c>
      <c r="I348" s="33">
        <f>SUM(I349:I351)</f>
        <v>0</v>
      </c>
    </row>
    <row r="349" spans="1:9" s="8" customFormat="1" ht="12.75" hidden="1">
      <c r="A349" s="34" t="s">
        <v>620</v>
      </c>
      <c r="B349" s="30" t="s">
        <v>621</v>
      </c>
      <c r="C349" s="35"/>
      <c r="D349" s="35"/>
      <c r="E349" s="36"/>
      <c r="G349" s="35"/>
      <c r="H349" s="35"/>
      <c r="I349" s="36"/>
    </row>
    <row r="350" spans="1:9" s="8" customFormat="1" ht="25.5" hidden="1">
      <c r="A350" s="34" t="s">
        <v>622</v>
      </c>
      <c r="B350" s="30" t="s">
        <v>623</v>
      </c>
      <c r="C350" s="35"/>
      <c r="D350" s="35"/>
      <c r="E350" s="36"/>
      <c r="G350" s="35"/>
      <c r="H350" s="35"/>
      <c r="I350" s="36"/>
    </row>
    <row r="351" spans="1:9" s="8" customFormat="1" ht="25.5" hidden="1">
      <c r="A351" s="34" t="s">
        <v>624</v>
      </c>
      <c r="B351" s="30" t="s">
        <v>625</v>
      </c>
      <c r="C351" s="35"/>
      <c r="D351" s="35"/>
      <c r="E351" s="36"/>
      <c r="G351" s="35"/>
      <c r="H351" s="35"/>
      <c r="I351" s="36"/>
    </row>
    <row r="352" spans="1:9" s="8" customFormat="1" ht="25.5" hidden="1">
      <c r="A352" s="31" t="s">
        <v>626</v>
      </c>
      <c r="B352" s="30" t="s">
        <v>627</v>
      </c>
      <c r="C352" s="35"/>
      <c r="D352" s="35"/>
      <c r="E352" s="36"/>
      <c r="G352" s="35"/>
      <c r="H352" s="35"/>
      <c r="I352" s="36"/>
    </row>
    <row r="353" spans="1:9" s="8" customFormat="1" ht="38.25" hidden="1">
      <c r="A353" s="46">
        <v>5300</v>
      </c>
      <c r="B353" s="30" t="s">
        <v>628</v>
      </c>
      <c r="C353" s="32"/>
      <c r="D353" s="32"/>
      <c r="E353" s="33"/>
      <c r="G353" s="32"/>
      <c r="H353" s="32"/>
      <c r="I353" s="33"/>
    </row>
    <row r="354" spans="1:9" s="8" customFormat="1" ht="15.75" hidden="1" customHeight="1">
      <c r="A354" s="47">
        <v>9000</v>
      </c>
      <c r="B354" s="66" t="s">
        <v>629</v>
      </c>
      <c r="C354" s="49">
        <f>C355+C362+C375+C370</f>
        <v>0</v>
      </c>
      <c r="D354" s="49">
        <f>D355+D362+D375+D370</f>
        <v>0</v>
      </c>
      <c r="E354" s="50">
        <f>E355+E362+E375+E370</f>
        <v>0</v>
      </c>
      <c r="G354" s="49">
        <f>G355+G362+G375+G370</f>
        <v>0</v>
      </c>
      <c r="H354" s="49">
        <f>H355+H362+H375+H370</f>
        <v>0</v>
      </c>
      <c r="I354" s="50">
        <f>I355+I362+I375+I370</f>
        <v>0</v>
      </c>
    </row>
    <row r="355" spans="1:9" s="8" customFormat="1" ht="25.5" hidden="1">
      <c r="A355" s="26" t="s">
        <v>630</v>
      </c>
      <c r="B355" s="30" t="s">
        <v>631</v>
      </c>
      <c r="C355" s="28">
        <f>C356+C358</f>
        <v>0</v>
      </c>
      <c r="D355" s="28">
        <f>D356+D358</f>
        <v>0</v>
      </c>
      <c r="E355" s="29">
        <f>E356+E358</f>
        <v>0</v>
      </c>
      <c r="G355" s="28">
        <f>G356+G358</f>
        <v>0</v>
      </c>
      <c r="H355" s="28">
        <f>H356+H358</f>
        <v>0</v>
      </c>
      <c r="I355" s="29">
        <f>I356+I358</f>
        <v>0</v>
      </c>
    </row>
    <row r="356" spans="1:9" s="8" customFormat="1" ht="38.25" hidden="1">
      <c r="A356" s="31" t="s">
        <v>632</v>
      </c>
      <c r="B356" s="30" t="s">
        <v>633</v>
      </c>
      <c r="C356" s="32"/>
      <c r="D356" s="32"/>
      <c r="E356" s="33"/>
      <c r="G356" s="32"/>
      <c r="H356" s="32"/>
      <c r="I356" s="33"/>
    </row>
    <row r="357" spans="1:9" s="8" customFormat="1" ht="38.25" hidden="1">
      <c r="A357" s="31" t="s">
        <v>634</v>
      </c>
      <c r="B357" s="30" t="s">
        <v>635</v>
      </c>
      <c r="C357" s="39" t="s">
        <v>59</v>
      </c>
      <c r="D357" s="39" t="s">
        <v>59</v>
      </c>
      <c r="E357" s="40" t="s">
        <v>59</v>
      </c>
      <c r="G357" s="39" t="s">
        <v>59</v>
      </c>
      <c r="H357" s="39" t="s">
        <v>59</v>
      </c>
      <c r="I357" s="40" t="s">
        <v>59</v>
      </c>
    </row>
    <row r="358" spans="1:9" s="8" customFormat="1" ht="38.25" hidden="1">
      <c r="A358" s="31" t="s">
        <v>636</v>
      </c>
      <c r="B358" s="30" t="s">
        <v>637</v>
      </c>
      <c r="C358" s="32">
        <f>SUM(C359:C361)</f>
        <v>0</v>
      </c>
      <c r="D358" s="32">
        <f>SUM(D359:D361)</f>
        <v>0</v>
      </c>
      <c r="E358" s="33">
        <f>SUM(E359:E361)</f>
        <v>0</v>
      </c>
      <c r="G358" s="32">
        <f>SUM(G359:G361)</f>
        <v>0</v>
      </c>
      <c r="H358" s="32">
        <f>SUM(H359:H361)</f>
        <v>0</v>
      </c>
      <c r="I358" s="33">
        <f>SUM(I359:I361)</f>
        <v>0</v>
      </c>
    </row>
    <row r="359" spans="1:9" s="8" customFormat="1" ht="51" hidden="1">
      <c r="A359" s="34">
        <v>9141</v>
      </c>
      <c r="B359" s="53" t="s">
        <v>638</v>
      </c>
      <c r="C359" s="32"/>
      <c r="D359" s="32"/>
      <c r="E359" s="33"/>
      <c r="G359" s="32"/>
      <c r="H359" s="32"/>
      <c r="I359" s="33"/>
    </row>
    <row r="360" spans="1:9" s="8" customFormat="1" ht="51" hidden="1">
      <c r="A360" s="34">
        <v>9142</v>
      </c>
      <c r="B360" s="53" t="s">
        <v>639</v>
      </c>
      <c r="C360" s="32"/>
      <c r="D360" s="32"/>
      <c r="E360" s="33"/>
      <c r="G360" s="32"/>
      <c r="H360" s="32"/>
      <c r="I360" s="33"/>
    </row>
    <row r="361" spans="1:9" s="8" customFormat="1" ht="38.25" hidden="1">
      <c r="A361" s="34">
        <v>9149</v>
      </c>
      <c r="B361" s="53" t="s">
        <v>640</v>
      </c>
      <c r="C361" s="32"/>
      <c r="D361" s="32"/>
      <c r="E361" s="33"/>
      <c r="G361" s="32"/>
      <c r="H361" s="32"/>
      <c r="I361" s="33"/>
    </row>
    <row r="362" spans="1:9" s="8" customFormat="1" ht="38.25" hidden="1">
      <c r="A362" s="26" t="s">
        <v>641</v>
      </c>
      <c r="B362" s="55" t="s">
        <v>642</v>
      </c>
      <c r="C362" s="28">
        <f>C363+C364+C365</f>
        <v>0</v>
      </c>
      <c r="D362" s="28">
        <f>D363+D364+D365</f>
        <v>0</v>
      </c>
      <c r="E362" s="29">
        <f>E363+E364+E365</f>
        <v>0</v>
      </c>
      <c r="G362" s="28">
        <f>G363+G364+G365</f>
        <v>0</v>
      </c>
      <c r="H362" s="28">
        <f>H363+H364+H365</f>
        <v>0</v>
      </c>
      <c r="I362" s="29">
        <f>I363+I364+I365</f>
        <v>0</v>
      </c>
    </row>
    <row r="363" spans="1:9" s="8" customFormat="1" ht="25.5" hidden="1">
      <c r="A363" s="31" t="s">
        <v>643</v>
      </c>
      <c r="B363" s="53" t="s">
        <v>644</v>
      </c>
      <c r="C363" s="32"/>
      <c r="D363" s="32"/>
      <c r="E363" s="33"/>
      <c r="G363" s="32"/>
      <c r="H363" s="32"/>
      <c r="I363" s="33"/>
    </row>
    <row r="364" spans="1:9" s="8" customFormat="1" ht="63.75" hidden="1">
      <c r="A364" s="31">
        <v>9580</v>
      </c>
      <c r="B364" s="53" t="s">
        <v>645</v>
      </c>
      <c r="C364" s="32"/>
      <c r="D364" s="32"/>
      <c r="E364" s="33"/>
      <c r="G364" s="32"/>
      <c r="H364" s="32"/>
      <c r="I364" s="33"/>
    </row>
    <row r="365" spans="1:9" s="8" customFormat="1" ht="40.5" hidden="1" customHeight="1">
      <c r="A365" s="31">
        <v>9590</v>
      </c>
      <c r="B365" s="54" t="s">
        <v>646</v>
      </c>
      <c r="C365" s="32">
        <f>SUM(C366:C369)</f>
        <v>0</v>
      </c>
      <c r="D365" s="32">
        <f>SUM(D366:D369)</f>
        <v>0</v>
      </c>
      <c r="E365" s="33">
        <f>SUM(E366:E369)</f>
        <v>0</v>
      </c>
      <c r="G365" s="32">
        <f>SUM(G366:G369)</f>
        <v>0</v>
      </c>
      <c r="H365" s="32">
        <f>SUM(H366:H369)</f>
        <v>0</v>
      </c>
      <c r="I365" s="33">
        <f>SUM(I366:I369)</f>
        <v>0</v>
      </c>
    </row>
    <row r="366" spans="1:9" s="8" customFormat="1" ht="54" hidden="1" customHeight="1">
      <c r="A366" s="34">
        <v>9591</v>
      </c>
      <c r="B366" s="54" t="s">
        <v>647</v>
      </c>
      <c r="C366" s="32"/>
      <c r="D366" s="32"/>
      <c r="E366" s="33"/>
      <c r="G366" s="32"/>
      <c r="H366" s="32"/>
      <c r="I366" s="33"/>
    </row>
    <row r="367" spans="1:9" s="8" customFormat="1" ht="54" hidden="1" customHeight="1">
      <c r="A367" s="34">
        <v>9592</v>
      </c>
      <c r="B367" s="54" t="s">
        <v>648</v>
      </c>
      <c r="C367" s="32"/>
      <c r="D367" s="32"/>
      <c r="E367" s="33"/>
      <c r="G367" s="32"/>
      <c r="H367" s="32"/>
      <c r="I367" s="33"/>
    </row>
    <row r="368" spans="1:9" s="8" customFormat="1" ht="114.75" hidden="1">
      <c r="A368" s="34">
        <v>9593</v>
      </c>
      <c r="B368" s="53" t="s">
        <v>649</v>
      </c>
      <c r="C368" s="32"/>
      <c r="D368" s="32"/>
      <c r="E368" s="33"/>
      <c r="G368" s="32"/>
      <c r="H368" s="32"/>
      <c r="I368" s="33"/>
    </row>
    <row r="369" spans="1:9" s="8" customFormat="1" ht="114.75" hidden="1">
      <c r="A369" s="34">
        <v>9594</v>
      </c>
      <c r="B369" s="53" t="s">
        <v>650</v>
      </c>
      <c r="C369" s="32"/>
      <c r="D369" s="32"/>
      <c r="E369" s="33"/>
      <c r="G369" s="32"/>
      <c r="H369" s="32"/>
      <c r="I369" s="33"/>
    </row>
    <row r="370" spans="1:9" s="8" customFormat="1" ht="25.5" hidden="1">
      <c r="A370" s="46">
        <v>9700</v>
      </c>
      <c r="B370" s="55" t="s">
        <v>651</v>
      </c>
      <c r="C370" s="32">
        <f>C371+C372</f>
        <v>0</v>
      </c>
      <c r="D370" s="32">
        <f>D371+D372</f>
        <v>0</v>
      </c>
      <c r="E370" s="33">
        <f>E371+E372</f>
        <v>0</v>
      </c>
      <c r="G370" s="32">
        <f>G371+G372</f>
        <v>0</v>
      </c>
      <c r="H370" s="32">
        <f>H371+H372</f>
        <v>0</v>
      </c>
      <c r="I370" s="33">
        <f>I371+I372</f>
        <v>0</v>
      </c>
    </row>
    <row r="371" spans="1:9" s="8" customFormat="1" ht="27" hidden="1" customHeight="1">
      <c r="A371" s="31">
        <v>9710</v>
      </c>
      <c r="B371" s="57" t="s">
        <v>652</v>
      </c>
      <c r="C371" s="32"/>
      <c r="D371" s="32"/>
      <c r="E371" s="33"/>
      <c r="G371" s="32"/>
      <c r="H371" s="32"/>
      <c r="I371" s="33"/>
    </row>
    <row r="372" spans="1:9" s="8" customFormat="1" ht="63.75" hidden="1">
      <c r="A372" s="67">
        <v>9720</v>
      </c>
      <c r="B372" s="53" t="s">
        <v>653</v>
      </c>
      <c r="C372" s="32">
        <f>SUM(C373:C374)</f>
        <v>0</v>
      </c>
      <c r="D372" s="32">
        <f>SUM(D373:D374)</f>
        <v>0</v>
      </c>
      <c r="E372" s="33">
        <f>SUM(E373:E374)</f>
        <v>0</v>
      </c>
      <c r="G372" s="32">
        <f>SUM(G373:G374)</f>
        <v>0</v>
      </c>
      <c r="H372" s="32">
        <f>SUM(H373:H374)</f>
        <v>0</v>
      </c>
      <c r="I372" s="33">
        <f>SUM(I373:I374)</f>
        <v>0</v>
      </c>
    </row>
    <row r="373" spans="1:9" s="8" customFormat="1" ht="76.5" hidden="1">
      <c r="A373" s="34">
        <v>9721</v>
      </c>
      <c r="B373" s="53" t="s">
        <v>654</v>
      </c>
      <c r="C373" s="32"/>
      <c r="D373" s="32"/>
      <c r="E373" s="33"/>
      <c r="G373" s="32"/>
      <c r="H373" s="32"/>
      <c r="I373" s="33"/>
    </row>
    <row r="374" spans="1:9" s="8" customFormat="1" ht="76.5" hidden="1">
      <c r="A374" s="34">
        <v>9722</v>
      </c>
      <c r="B374" s="53" t="s">
        <v>655</v>
      </c>
      <c r="C374" s="32"/>
      <c r="D374" s="32"/>
      <c r="E374" s="33"/>
      <c r="G374" s="32"/>
      <c r="H374" s="32"/>
      <c r="I374" s="33"/>
    </row>
    <row r="375" spans="1:9" s="8" customFormat="1" ht="25.5" hidden="1">
      <c r="A375" s="26" t="s">
        <v>656</v>
      </c>
      <c r="B375" s="30" t="s">
        <v>657</v>
      </c>
      <c r="C375" s="28">
        <f t="shared" ref="C375:E375" si="6">C376</f>
        <v>0</v>
      </c>
      <c r="D375" s="28">
        <f t="shared" si="6"/>
        <v>0</v>
      </c>
      <c r="E375" s="29">
        <f t="shared" si="6"/>
        <v>0</v>
      </c>
      <c r="G375" s="28">
        <f t="shared" ref="G375:I375" si="7">G376</f>
        <v>0</v>
      </c>
      <c r="H375" s="28">
        <f t="shared" si="7"/>
        <v>0</v>
      </c>
      <c r="I375" s="29">
        <f t="shared" si="7"/>
        <v>0</v>
      </c>
    </row>
    <row r="376" spans="1:9" s="8" customFormat="1" ht="76.5" hidden="1">
      <c r="A376" s="31" t="s">
        <v>658</v>
      </c>
      <c r="B376" s="38" t="s">
        <v>659</v>
      </c>
      <c r="C376" s="32"/>
      <c r="D376" s="32"/>
      <c r="E376" s="33"/>
      <c r="G376" s="32"/>
      <c r="H376" s="32"/>
      <c r="I376" s="33"/>
    </row>
    <row r="377" spans="1:9" s="8" customFormat="1" ht="63.75" hidden="1">
      <c r="A377" s="34" t="s">
        <v>660</v>
      </c>
      <c r="B377" s="30" t="s">
        <v>661</v>
      </c>
      <c r="C377" s="39" t="s">
        <v>59</v>
      </c>
      <c r="D377" s="39" t="s">
        <v>59</v>
      </c>
      <c r="E377" s="40" t="s">
        <v>59</v>
      </c>
      <c r="G377" s="39" t="s">
        <v>59</v>
      </c>
      <c r="H377" s="39" t="s">
        <v>59</v>
      </c>
      <c r="I377" s="40" t="s">
        <v>59</v>
      </c>
    </row>
    <row r="378" spans="1:9" s="8" customFormat="1" ht="63.75" hidden="1">
      <c r="A378" s="34" t="s">
        <v>662</v>
      </c>
      <c r="B378" s="30" t="s">
        <v>663</v>
      </c>
      <c r="C378" s="39" t="s">
        <v>59</v>
      </c>
      <c r="D378" s="39" t="s">
        <v>59</v>
      </c>
      <c r="E378" s="40" t="s">
        <v>59</v>
      </c>
      <c r="G378" s="39" t="s">
        <v>59</v>
      </c>
      <c r="H378" s="39" t="s">
        <v>59</v>
      </c>
      <c r="I378" s="40" t="s">
        <v>59</v>
      </c>
    </row>
    <row r="379" spans="1:9" s="8" customFormat="1" ht="76.5" hidden="1">
      <c r="A379" s="34" t="s">
        <v>664</v>
      </c>
      <c r="B379" s="30" t="s">
        <v>665</v>
      </c>
      <c r="C379" s="39" t="s">
        <v>59</v>
      </c>
      <c r="D379" s="39" t="s">
        <v>59</v>
      </c>
      <c r="E379" s="40" t="s">
        <v>59</v>
      </c>
      <c r="G379" s="39" t="s">
        <v>59</v>
      </c>
      <c r="H379" s="39" t="s">
        <v>59</v>
      </c>
      <c r="I379" s="40" t="s">
        <v>59</v>
      </c>
    </row>
    <row r="380" spans="1:9" s="8" customFormat="1" ht="63.75" hidden="1">
      <c r="A380" s="34" t="s">
        <v>666</v>
      </c>
      <c r="B380" s="30" t="s">
        <v>667</v>
      </c>
      <c r="C380" s="39" t="s">
        <v>59</v>
      </c>
      <c r="D380" s="39" t="s">
        <v>59</v>
      </c>
      <c r="E380" s="40" t="s">
        <v>59</v>
      </c>
      <c r="G380" s="39" t="s">
        <v>59</v>
      </c>
      <c r="H380" s="39" t="s">
        <v>59</v>
      </c>
      <c r="I380" s="40" t="s">
        <v>59</v>
      </c>
    </row>
    <row r="381" spans="1:9" s="8" customFormat="1" ht="114.75" hidden="1">
      <c r="A381" s="34">
        <v>9615</v>
      </c>
      <c r="B381" s="30" t="s">
        <v>668</v>
      </c>
      <c r="C381" s="39" t="s">
        <v>59</v>
      </c>
      <c r="D381" s="39" t="s">
        <v>59</v>
      </c>
      <c r="E381" s="40" t="s">
        <v>59</v>
      </c>
      <c r="G381" s="39" t="s">
        <v>59</v>
      </c>
      <c r="H381" s="39" t="s">
        <v>59</v>
      </c>
      <c r="I381" s="40" t="s">
        <v>59</v>
      </c>
    </row>
    <row r="382" spans="1:9" s="8" customFormat="1" ht="64.5" hidden="1" customHeight="1">
      <c r="A382" s="34" t="s">
        <v>669</v>
      </c>
      <c r="B382" s="30" t="s">
        <v>670</v>
      </c>
      <c r="C382" s="39" t="s">
        <v>59</v>
      </c>
      <c r="D382" s="39" t="s">
        <v>59</v>
      </c>
      <c r="E382" s="40" t="s">
        <v>59</v>
      </c>
      <c r="G382" s="39" t="s">
        <v>59</v>
      </c>
      <c r="H382" s="39" t="s">
        <v>59</v>
      </c>
      <c r="I382" s="40" t="s">
        <v>59</v>
      </c>
    </row>
    <row r="383" spans="1:9" s="8" customFormat="1" ht="15.75" hidden="1" customHeight="1">
      <c r="A383" s="9"/>
      <c r="B383" s="10" t="s">
        <v>671</v>
      </c>
      <c r="C383" s="11"/>
      <c r="D383" s="11"/>
      <c r="E383" s="12"/>
      <c r="G383" s="11"/>
      <c r="H383" s="11"/>
      <c r="I383" s="12"/>
    </row>
    <row r="384" spans="1:9" s="8" customFormat="1" ht="15.75" hidden="1" customHeight="1">
      <c r="A384" s="68"/>
      <c r="B384" s="69"/>
      <c r="C384" s="70"/>
      <c r="D384" s="70"/>
      <c r="E384" s="71"/>
      <c r="G384" s="70"/>
      <c r="H384" s="70"/>
      <c r="I384" s="71"/>
    </row>
    <row r="385" spans="1:9" s="8" customFormat="1" ht="15.75" hidden="1" customHeight="1">
      <c r="A385" s="68"/>
      <c r="B385" s="69"/>
      <c r="C385" s="70"/>
      <c r="D385" s="70"/>
      <c r="E385" s="71"/>
      <c r="G385" s="70"/>
      <c r="H385" s="70"/>
      <c r="I385" s="71"/>
    </row>
    <row r="387" spans="1:9">
      <c r="A387" s="72" t="s">
        <v>675</v>
      </c>
    </row>
    <row r="389" spans="1:9" s="73" customFormat="1" ht="15.75">
      <c r="A389" s="73" t="s">
        <v>676</v>
      </c>
      <c r="E389" s="74"/>
      <c r="I389" s="74"/>
    </row>
    <row r="390" spans="1:9" s="73" customFormat="1" ht="15.75">
      <c r="E390" s="74"/>
      <c r="I390" s="74"/>
    </row>
    <row r="391" spans="1:9" s="73" customFormat="1" ht="31.5">
      <c r="B391" s="75" t="s">
        <v>672</v>
      </c>
      <c r="E391" s="73" t="s">
        <v>677</v>
      </c>
      <c r="I391" s="74"/>
    </row>
  </sheetData>
  <mergeCells count="1">
    <mergeCell ref="B4:E4"/>
  </mergeCells>
  <pageMargins left="0.23622047244094491" right="0.23622047244094491" top="0.43307086614173229" bottom="0.43307086614173229"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demark prognoze zinoj</vt:lpstr>
      <vt:lpstr>'demark prognoze zinoj'!Print_Titles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Maija Celmiņa</dc:creator>
  <cp:lastModifiedBy>Maija Celmiņa</cp:lastModifiedBy>
  <cp:lastPrinted>2015-06-11T12:49:10Z</cp:lastPrinted>
  <dcterms:created xsi:type="dcterms:W3CDTF">2015-06-11T07:43:54Z</dcterms:created>
  <dcterms:modified xsi:type="dcterms:W3CDTF">2015-06-11T12:49:16Z</dcterms:modified>
</cp:coreProperties>
</file>